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25" windowWidth="17490" windowHeight="6240" tabRatio="713"/>
  </bookViews>
  <sheets>
    <sheet name="IndiceTablas" sheetId="4" r:id="rId1"/>
    <sheet name="T0" sheetId="25" r:id="rId2"/>
    <sheet name="T1" sheetId="1" r:id="rId3"/>
    <sheet name="T2" sheetId="2" r:id="rId4"/>
    <sheet name="T3" sheetId="3" r:id="rId5"/>
    <sheet name="T4" sheetId="5" r:id="rId6"/>
    <sheet name="T5" sheetId="9" r:id="rId7"/>
    <sheet name="T6" sheetId="7" r:id="rId8"/>
    <sheet name="T7" sheetId="10" r:id="rId9"/>
    <sheet name="T8" sheetId="29" r:id="rId10"/>
    <sheet name="T9" sheetId="11" r:id="rId11"/>
    <sheet name="T10" sheetId="12" r:id="rId12"/>
    <sheet name="T11" sheetId="13" r:id="rId13"/>
    <sheet name="T12" sheetId="14" r:id="rId14"/>
    <sheet name="T13" sheetId="15" r:id="rId15"/>
    <sheet name="T14" sheetId="16" r:id="rId16"/>
    <sheet name="T15" sheetId="26" r:id="rId17"/>
    <sheet name="T16" sheetId="27" r:id="rId18"/>
    <sheet name="Hoja3" sheetId="32" state="hidden" r:id="rId19"/>
    <sheet name="Hoja4" sheetId="33" state="hidden" r:id="rId20"/>
  </sheets>
  <definedNames>
    <definedName name="_Toc333916491" localSheetId="2">'T1'!$A$48</definedName>
    <definedName name="_Toc403748823" localSheetId="10">'T9'!$A$60</definedName>
    <definedName name="Print_Area" localSheetId="2">'T1'!$A$1:$K$44</definedName>
    <definedName name="Print_Area" localSheetId="13">'T12'!$A$1:$M$64</definedName>
    <definedName name="Print_Area" localSheetId="15">'T14'!$A$1:$I$45</definedName>
    <definedName name="Print_Area" localSheetId="3">'T2'!$A$1:$I$34</definedName>
    <definedName name="Print_Area" localSheetId="5">'T4'!$A$1:$N$47</definedName>
    <definedName name="Print_Area" localSheetId="6">'T5'!$A$1:$O$64</definedName>
    <definedName name="Print_Area" localSheetId="7">'T6'!$A$1:$O$63</definedName>
    <definedName name="Print_Area" localSheetId="8">'T7'!$A$1:$G$48</definedName>
    <definedName name="Print_Area" localSheetId="10">'T9'!$A$1:$O$56</definedName>
  </definedNames>
  <calcPr calcId="144525"/>
</workbook>
</file>

<file path=xl/calcChain.xml><?xml version="1.0" encoding="utf-8"?>
<calcChain xmlns="http://schemas.openxmlformats.org/spreadsheetml/2006/main">
  <c r="N54" i="33" l="1"/>
  <c r="R53" i="33"/>
  <c r="R54" i="33"/>
  <c r="R52" i="33"/>
  <c r="N53" i="33"/>
  <c r="N52" i="33"/>
  <c r="J52" i="33" l="1"/>
  <c r="J53" i="33"/>
  <c r="J54" i="33"/>
  <c r="F53" i="33"/>
  <c r="F54" i="33"/>
  <c r="F52" i="33"/>
  <c r="T6" i="33"/>
  <c r="T7" i="33"/>
  <c r="T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T30" i="33"/>
  <c r="T31" i="33"/>
  <c r="T32" i="33"/>
  <c r="T33" i="33"/>
  <c r="T34" i="33"/>
  <c r="T35" i="33"/>
  <c r="T36" i="33"/>
  <c r="T37" i="33"/>
  <c r="T38" i="33"/>
  <c r="T39" i="33"/>
  <c r="T40" i="33"/>
  <c r="T41" i="33"/>
  <c r="T42" i="33"/>
  <c r="T43" i="33"/>
  <c r="T44" i="33"/>
  <c r="T5" i="33"/>
  <c r="P6" i="33"/>
  <c r="P7" i="33"/>
  <c r="P8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5" i="33"/>
  <c r="F16" i="33"/>
  <c r="J6" i="33"/>
  <c r="J7" i="33"/>
  <c r="J10" i="33"/>
  <c r="J9" i="33"/>
  <c r="J12" i="33"/>
  <c r="J13" i="33"/>
  <c r="J14" i="33"/>
  <c r="J16" i="33"/>
  <c r="J17" i="33"/>
  <c r="J18" i="33"/>
  <c r="J19" i="33"/>
  <c r="J20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1" i="33"/>
  <c r="J42" i="33"/>
  <c r="J43" i="33"/>
  <c r="J44" i="33"/>
  <c r="J5" i="33"/>
  <c r="F6" i="33"/>
  <c r="F7" i="33"/>
  <c r="F10" i="33"/>
  <c r="F9" i="33"/>
  <c r="F12" i="33"/>
  <c r="F13" i="33"/>
  <c r="F14" i="33"/>
  <c r="F17" i="33"/>
  <c r="F18" i="33"/>
  <c r="F19" i="33"/>
  <c r="F20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1" i="33"/>
  <c r="F42" i="33"/>
  <c r="F43" i="33"/>
  <c r="F44" i="33"/>
  <c r="F5" i="33"/>
  <c r="L17" i="32"/>
  <c r="L37" i="32"/>
  <c r="L27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16" i="32"/>
  <c r="F7" i="32"/>
  <c r="I7" i="32" s="1"/>
  <c r="G7" i="32"/>
  <c r="J7" i="32" s="1"/>
  <c r="H7" i="32"/>
  <c r="K7" i="32" s="1"/>
  <c r="F8" i="32"/>
  <c r="I8" i="32" s="1"/>
  <c r="G8" i="32"/>
  <c r="J8" i="32" s="1"/>
  <c r="H8" i="32"/>
  <c r="K8" i="32" s="1"/>
  <c r="F9" i="32"/>
  <c r="I9" i="32" s="1"/>
  <c r="G9" i="32"/>
  <c r="J9" i="32" s="1"/>
  <c r="H9" i="32"/>
  <c r="K9" i="32" s="1"/>
  <c r="H6" i="32"/>
  <c r="K6" i="32" s="1"/>
  <c r="G6" i="32"/>
  <c r="J6" i="32" s="1"/>
  <c r="F6" i="32"/>
  <c r="I6" i="32" s="1"/>
  <c r="B9" i="11" l="1"/>
  <c r="B10" i="11"/>
  <c r="B11" i="11"/>
  <c r="B8" i="11"/>
  <c r="B4" i="25" l="1"/>
</calcChain>
</file>

<file path=xl/sharedStrings.xml><?xml version="1.0" encoding="utf-8"?>
<sst xmlns="http://schemas.openxmlformats.org/spreadsheetml/2006/main" count="1824" uniqueCount="386">
  <si>
    <t>%</t>
  </si>
  <si>
    <t>I+D Interna</t>
  </si>
  <si>
    <t>I+D Externa</t>
  </si>
  <si>
    <t>Adquisición de Bienes de Capital</t>
  </si>
  <si>
    <t>TOTAL</t>
  </si>
  <si>
    <t>Pequeña</t>
  </si>
  <si>
    <t>Mediana</t>
  </si>
  <si>
    <t>Grande</t>
  </si>
  <si>
    <t xml:space="preserve">Nacional </t>
  </si>
  <si>
    <t>Extranjera o Mixta</t>
  </si>
  <si>
    <t>SECTOR DE ACTIVIDAD</t>
  </si>
  <si>
    <t>Adquisición de TICs</t>
  </si>
  <si>
    <t>Índice de Tablas</t>
  </si>
  <si>
    <t>I+D</t>
  </si>
  <si>
    <t>I+D externa</t>
  </si>
  <si>
    <t>Adquisición de bienes capital</t>
  </si>
  <si>
    <t>Ingeniería y Diseño Industrial</t>
  </si>
  <si>
    <t>Diseño Organizacional y Gestión</t>
  </si>
  <si>
    <t>Total</t>
  </si>
  <si>
    <t xml:space="preserve">Total </t>
  </si>
  <si>
    <t>Ciencias Exactas asociadas a la Matemáticas o estadísticas</t>
  </si>
  <si>
    <t xml:space="preserve">Ciencias Exactas asociadas a la química o física </t>
  </si>
  <si>
    <t>Ciencias Naturales (Biología, Biofísica, Bioquímica, etc.)</t>
  </si>
  <si>
    <t>Ciencias Médicas (Medicina, Cirugía,etc.)</t>
  </si>
  <si>
    <t xml:space="preserve">Arquitectura y Paisaje </t>
  </si>
  <si>
    <t xml:space="preserve">Ingeniería en Sistemas y Computación </t>
  </si>
  <si>
    <t xml:space="preserve">Ingeniería Química </t>
  </si>
  <si>
    <t>Ingeniería Eléctrica, Industrial, Civil,etc</t>
  </si>
  <si>
    <t>Ciencias Agrícolas (Agronomía, Medicina, Veterinaria, etc.)</t>
  </si>
  <si>
    <t>Ciencias sociales (Sociología, Economía, Sicología,etc.)</t>
  </si>
  <si>
    <t xml:space="preserve">Administración y Contabilidad </t>
  </si>
  <si>
    <t xml:space="preserve">Escribanía y Abogacía </t>
  </si>
  <si>
    <t>Humanidades y Otros (Historia, Letras, Filosofía, etc.)</t>
  </si>
  <si>
    <t>CAPACITACIÓN TECNOLÓGICA</t>
  </si>
  <si>
    <t>CAPACITACIÓN EN GESTIÓN</t>
  </si>
  <si>
    <t>Actividades de I+D</t>
  </si>
  <si>
    <t>Otras Actividades de Innovación</t>
  </si>
  <si>
    <t>Formal</t>
  </si>
  <si>
    <t>No Formal</t>
  </si>
  <si>
    <t>Sub-Total</t>
  </si>
  <si>
    <t>Dedicación Exclusiva</t>
  </si>
  <si>
    <t>Dedicación Parcial</t>
  </si>
  <si>
    <t>Ciencias Exactas asociadas a la Matemática o Estadística</t>
  </si>
  <si>
    <t>Ciencias Médicas (Medicina, Cirugía, etc.)</t>
  </si>
  <si>
    <t>Ingeniería de Sistemas y Computación</t>
  </si>
  <si>
    <t>Ingeniería Eléctrica, Industrial, Civil, etc.</t>
  </si>
  <si>
    <t>Ciencias Agrícolas (Agronomía, Medicina Veterinaria, etc.)</t>
  </si>
  <si>
    <t>Ciencias Sociales (Sociología, Economía, Sicología, etc.)</t>
  </si>
  <si>
    <t>Administración y Contabilidad</t>
  </si>
  <si>
    <t>Escribanía y Abogacía</t>
  </si>
  <si>
    <t>Otros</t>
  </si>
  <si>
    <t>Casa Matriz</t>
  </si>
  <si>
    <t>Media</t>
  </si>
  <si>
    <t>Innovación en Productos</t>
  </si>
  <si>
    <t>Innovación en Procesos</t>
  </si>
  <si>
    <t>Innovación en Comercialización</t>
  </si>
  <si>
    <t>Irrelevante</t>
  </si>
  <si>
    <t>Alta</t>
  </si>
  <si>
    <t>Baja</t>
  </si>
  <si>
    <t>Mejora de la calidad de los productos</t>
  </si>
  <si>
    <t>Reducción de los costos de mano de obra</t>
  </si>
  <si>
    <t>Ampliación de la gama de prod. ofrecidos</t>
  </si>
  <si>
    <t>Reducción del consumo de mat. primas e insumos</t>
  </si>
  <si>
    <t>Mantenim. de la ppación. en el mercado</t>
  </si>
  <si>
    <t>Reducción del consumo de energía</t>
  </si>
  <si>
    <t>Aumento de la ppación. en el mercado</t>
  </si>
  <si>
    <t>Mejora impacto relacionado con el medio ambiente</t>
  </si>
  <si>
    <t>Apertura de nuevos mercados</t>
  </si>
  <si>
    <t>Permite alcanzar regulaciones o standars nacionales</t>
  </si>
  <si>
    <t>Aumento de la capacidad productiva</t>
  </si>
  <si>
    <t>Permite alcanzar regulaciones o standars internacionales</t>
  </si>
  <si>
    <t>Aumento de la flexibilidad en la producción</t>
  </si>
  <si>
    <t>Mejor aprovachamiento de la capacidad del personal</t>
  </si>
  <si>
    <t>Rigidez organizacional</t>
  </si>
  <si>
    <t>Insuficiente información sobre mercados</t>
  </si>
  <si>
    <t>Insuficiente información sobre tecnologías</t>
  </si>
  <si>
    <t>Reducido tamaño del mercado</t>
  </si>
  <si>
    <t>Escaso desarrollo de instit. relac. con C&amp;T</t>
  </si>
  <si>
    <t>Infraestructura física inadecuada</t>
  </si>
  <si>
    <t>Dificultades de acceso al financiamiento</t>
  </si>
  <si>
    <t>Sistema de propiedad intelectual</t>
  </si>
  <si>
    <t>Escasas posib. de coop. con otras empr./ instit.</t>
  </si>
  <si>
    <t>Grado de Incertidumbre de la Economía</t>
  </si>
  <si>
    <t>Capacitación</t>
  </si>
  <si>
    <t>Ensayos</t>
  </si>
  <si>
    <t>Diseño</t>
  </si>
  <si>
    <t>Universidades</t>
  </si>
  <si>
    <t>Laboratorios</t>
  </si>
  <si>
    <t>Proveedores</t>
  </si>
  <si>
    <t>Clientes</t>
  </si>
  <si>
    <t>Otras</t>
  </si>
  <si>
    <t>Revistas y catálogos</t>
  </si>
  <si>
    <t>Fuentes internas a la empresa</t>
  </si>
  <si>
    <t>Consultores y expertos</t>
  </si>
  <si>
    <t>Internet</t>
  </si>
  <si>
    <t>Otras empresas relacionadas</t>
  </si>
  <si>
    <t>Universidades, Centros de I+D</t>
  </si>
  <si>
    <t>Ferias, Conferencias y exposiciones</t>
  </si>
  <si>
    <t>Bases de datos</t>
  </si>
  <si>
    <t>Competidores</t>
  </si>
  <si>
    <t>Casa matriz</t>
  </si>
  <si>
    <t>Escasez de personal capacitado</t>
  </si>
  <si>
    <t>Riesgos que implica la innovación</t>
  </si>
  <si>
    <t>Período de retorno de la inversión</t>
  </si>
  <si>
    <t>Escasas oportunidades tecnológicas del sector al que pertenece la empresa</t>
  </si>
  <si>
    <t>Transfer. De Tecnología y Consultoría</t>
  </si>
  <si>
    <t xml:space="preserve">Inversión Total en Actividades de Innovación  </t>
  </si>
  <si>
    <t>Monto del Apoyo Recibido</t>
  </si>
  <si>
    <t>Al menos una Actividad de Innovación</t>
  </si>
  <si>
    <t xml:space="preserve">Introdujo Innovaciones </t>
  </si>
  <si>
    <t xml:space="preserve">Novedosas para la Empresa </t>
  </si>
  <si>
    <t xml:space="preserve">Novedosas para el mercado local </t>
  </si>
  <si>
    <t xml:space="preserve">Novedosas para el Mercado Internacional </t>
  </si>
  <si>
    <t xml:space="preserve">Mejora de la calidad de los productos </t>
  </si>
  <si>
    <t xml:space="preserve">Ampliac. de la Gama de Prod. Ofrecidos </t>
  </si>
  <si>
    <t xml:space="preserve">Mantenim. De de la ppación en el mercado  </t>
  </si>
  <si>
    <t xml:space="preserve">Aumento de la ppación en el Mercado </t>
  </si>
  <si>
    <t xml:space="preserve">Apertura de nuevos mercados </t>
  </si>
  <si>
    <t xml:space="preserve">Aumento de la Capacidad Productiva </t>
  </si>
  <si>
    <t xml:space="preserve">Aumento de la flexibilidad en la Prod. </t>
  </si>
  <si>
    <t>Reducción de Costos de Mano de Obra</t>
  </si>
  <si>
    <t>Reducción consumo de Mat. Primas</t>
  </si>
  <si>
    <t xml:space="preserve">Reducción  Consumo de Energía </t>
  </si>
  <si>
    <t xml:space="preserve">Impacto sobre Medio Ambiente </t>
  </si>
  <si>
    <t>Regulaciones o Standards Nacionales</t>
  </si>
  <si>
    <t xml:space="preserve">Regulaciones o Standards Internacionales </t>
  </si>
  <si>
    <t xml:space="preserve">Mejor Aprovech. De la Capacidad del Personal </t>
  </si>
  <si>
    <t xml:space="preserve">Importancia Alta </t>
  </si>
  <si>
    <t xml:space="preserve">Importancia Baja </t>
  </si>
  <si>
    <t xml:space="preserve">Escasez de Personal Capacitado </t>
  </si>
  <si>
    <t xml:space="preserve">Rigidez Organizac. </t>
  </si>
  <si>
    <t xml:space="preserve">Riesgos que implica la innovación </t>
  </si>
  <si>
    <t>Período de Retorno de la Inversión</t>
  </si>
  <si>
    <t xml:space="preserve">Reducido Tamaño del Mercado </t>
  </si>
  <si>
    <t xml:space="preserve">Escaso Dinam. Del CT Sectorial  </t>
  </si>
  <si>
    <t xml:space="preserve">Dific. De Acceso al Financiam. </t>
  </si>
  <si>
    <t>Escasa Coop. Con otras Emp./ Instituc.</t>
  </si>
  <si>
    <t xml:space="preserve">Información sobre Mercados </t>
  </si>
  <si>
    <t xml:space="preserve">Información sobre Tecnologías </t>
  </si>
  <si>
    <t>Escaso Des. De Instit de C&amp;T</t>
  </si>
  <si>
    <t>Infraestr. Física Inadecuada</t>
  </si>
  <si>
    <t xml:space="preserve">Sistema de Propiedad Intelectual </t>
  </si>
  <si>
    <t xml:space="preserve">Grado de Incertidumbre de la Economía </t>
  </si>
  <si>
    <t>Importancia Media</t>
  </si>
  <si>
    <t>Fuentes Internas de la Empresa</t>
  </si>
  <si>
    <t>Univ., Centros de Investig. O Des. Tecnológico</t>
  </si>
  <si>
    <t xml:space="preserve">Consultores, Expertos </t>
  </si>
  <si>
    <t xml:space="preserve">Ferias, Conferencias, Exposiciones </t>
  </si>
  <si>
    <t xml:space="preserve">Revistas y catálogos </t>
  </si>
  <si>
    <t xml:space="preserve">Bases de Datos </t>
  </si>
  <si>
    <t xml:space="preserve">Centros Tecnológicos </t>
  </si>
  <si>
    <t xml:space="preserve">Institutos de Formación Técnica </t>
  </si>
  <si>
    <t xml:space="preserve">Unidades de Vinculación Tecnológica </t>
  </si>
  <si>
    <t>Entidades de Intermediación Financiera</t>
  </si>
  <si>
    <t xml:space="preserve">Consultores y expertos </t>
  </si>
  <si>
    <t>Programas Gubernam. De Prom de C&amp;T</t>
  </si>
  <si>
    <t>Otros agentes del S.N.I</t>
  </si>
  <si>
    <t xml:space="preserve">Solicitud de Financiamiento </t>
  </si>
  <si>
    <t xml:space="preserve">Solicitud de Información </t>
  </si>
  <si>
    <t xml:space="preserve">Cambio organizacional </t>
  </si>
  <si>
    <t>Asistencia Técnica</t>
  </si>
  <si>
    <t>Tabla 1- Actividades de Innovación. Industria Manufacturera, período 2010-2012</t>
  </si>
  <si>
    <t>Elaboración de productos alimenticios</t>
  </si>
  <si>
    <t>Elaboración de bebidas</t>
  </si>
  <si>
    <t>Elaboración de productos de tabaco</t>
  </si>
  <si>
    <t>Fabricación de productos textiles</t>
  </si>
  <si>
    <t>Fabricación de prendas de vestir</t>
  </si>
  <si>
    <t>Fabricación de cueros y productos conexos</t>
  </si>
  <si>
    <t>Fabricación de papel y de los productos de papel</t>
  </si>
  <si>
    <t>Actividades de impresión y reproducción de grabaciones</t>
  </si>
  <si>
    <t>Fabricación de coque y de productos de la refinación del petróleo</t>
  </si>
  <si>
    <t>Fabricación de sustancias y productos químicos</t>
  </si>
  <si>
    <t>Fabricación de productos farmacéuticos, sustancias químicas medicinales y de productos botánicos</t>
  </si>
  <si>
    <t>Fabricación de productos de caucho y plástico</t>
  </si>
  <si>
    <t>Fabricación de otros productos minerales no metálicos</t>
  </si>
  <si>
    <t>Fabricación de metales comunes</t>
  </si>
  <si>
    <t>Fabricación de productos derivados del metal, excepto maquinaria y equipo</t>
  </si>
  <si>
    <t>Fabricación de los productos informáticos, electrónicos y ópticos</t>
  </si>
  <si>
    <t>Fabricación de equipo eléctrico</t>
  </si>
  <si>
    <t>Fabricación de la maquinaria y equipo n.c.p.</t>
  </si>
  <si>
    <t>Fabricación de vehículos automotores, remolques y semiremolques</t>
  </si>
  <si>
    <t>Fabricación de otros tipos de equipo de transporte</t>
  </si>
  <si>
    <t>Fabricación de muebles</t>
  </si>
  <si>
    <t>Otras industrias manufactureras</t>
  </si>
  <si>
    <t>Reparación e instalación de la maquinaria y equipo</t>
  </si>
  <si>
    <t>Producción de madera y fabricación de productos de madera y corcho, excepto muebles; fabricación de artículos de paja y y de materiales trenzables</t>
  </si>
  <si>
    <t>ORIGEN DEL CAPITAL</t>
  </si>
  <si>
    <t>TAMAÑO*</t>
  </si>
  <si>
    <t>TIPO DE EMPRESA</t>
  </si>
  <si>
    <t>Pública</t>
  </si>
  <si>
    <t>Privada</t>
  </si>
  <si>
    <t>Asociación Público-Privada</t>
  </si>
  <si>
    <t>N</t>
  </si>
  <si>
    <t>Transferencia de Tecnología y Consultorías</t>
  </si>
  <si>
    <t>Diseño organizacional y Gestión</t>
  </si>
  <si>
    <t>Estudios de mercado</t>
  </si>
  <si>
    <t>Indique si la empresa ha desarrollado en el período 2010-2012 alguna de las siguientes actividades en procura de lograr innovaciones de producto, de proceso, de organización o de comercialización.</t>
  </si>
  <si>
    <t>Realiza Acuerdos de Cooperación</t>
  </si>
  <si>
    <t>ÁREAS</t>
  </si>
  <si>
    <t>Comercialización</t>
  </si>
  <si>
    <t>Compra de insumos</t>
  </si>
  <si>
    <t>Compra de Tecnología</t>
  </si>
  <si>
    <t>Desarrollo conjunto de Tecnología</t>
  </si>
  <si>
    <t>Participa en alguna Red</t>
  </si>
  <si>
    <t>Nacionalidad de los agentes</t>
  </si>
  <si>
    <t>Tipo de conocimiento adquirido a través de la Red</t>
  </si>
  <si>
    <t>Nacional</t>
  </si>
  <si>
    <t>Resto del Mercosur</t>
  </si>
  <si>
    <t xml:space="preserve"> Resto de América Latina</t>
  </si>
  <si>
    <t>Resto del Mundo</t>
  </si>
  <si>
    <t>Conocimientos científicos</t>
  </si>
  <si>
    <t>Conocimientos tecnológicos</t>
  </si>
  <si>
    <t>Conocimientos empresariales</t>
  </si>
  <si>
    <t>No Adquiere Conocimiento</t>
  </si>
  <si>
    <t>Recursos Propios</t>
  </si>
  <si>
    <t>Sector Empresarial</t>
  </si>
  <si>
    <t>Sector Público</t>
  </si>
  <si>
    <t>Banca Comercial</t>
  </si>
  <si>
    <t>Exterior</t>
  </si>
  <si>
    <t>Tabla 0- Distribución de las empresas, sector industria, período 2010-2012</t>
  </si>
  <si>
    <t>Distribución de las empresas según tamaño, origen del capital, tipo de empresa y sector de actividad</t>
  </si>
  <si>
    <t>N/C</t>
  </si>
  <si>
    <t>Ciencias Exactas asociadas a la Química o Física</t>
  </si>
  <si>
    <t>Innovación en Organización</t>
  </si>
  <si>
    <t>Distribución Porcentual de la importancia de los impactos</t>
  </si>
  <si>
    <t>Distribución Porcentual de la importancia de los factores</t>
  </si>
  <si>
    <t xml:space="preserve">Media </t>
  </si>
  <si>
    <t>Distribución Porcentual de la importancia de las fuentes de información</t>
  </si>
  <si>
    <t>Fuente: V Encuesta de Actividades de Innovación en la Industria (2010-2012), INE-ANII.</t>
  </si>
  <si>
    <t>Tabla 3- Inversión en Activiades de Innovación. Industria Manufacturera, años 2010-2012</t>
  </si>
  <si>
    <t>Tabla 4- Personal Ocupado en Actividades de Innovación según Tipo de Actividad y Grado de Formalidad. Industria Manufacturera, año 2012</t>
  </si>
  <si>
    <t>Sí</t>
  </si>
  <si>
    <t>No</t>
  </si>
  <si>
    <t>No solicitó apoyo</t>
  </si>
  <si>
    <t>Ingeniería Química y Alimentaria</t>
  </si>
  <si>
    <t>Diseño, Arquitectura y Paisaje</t>
  </si>
  <si>
    <r>
      <t>Tabla 5- Profesionales Ocupados en Actividades de I+D según Tipo de Formación. Industria Manufacturera, año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2012</t>
    </r>
  </si>
  <si>
    <t>Tabla 7- Fuentes de Financiamiento para las Actividades de Innovación. Industria Manufacturera, período 2010-2012</t>
  </si>
  <si>
    <t>Tabla 8- Apoyo estatal para las Actividades de Innovación. Industria Manufacturera, período 2010-2012</t>
  </si>
  <si>
    <t>Tabla 9- Resultados de las Actividades de Innovación. Alcance de las Innovaciones realizadas. Industria Manufacturera, período 2010-2012</t>
  </si>
  <si>
    <t>Tabla 2- Capacitación. Industria Manufacturera, período 2010-2012</t>
  </si>
  <si>
    <t>Porcentaje de trabajadores que accedieron a capacitación</t>
  </si>
  <si>
    <t>En innovación y mejora de procesos</t>
  </si>
  <si>
    <t>En desarrollo, mejora y diseño de productos</t>
  </si>
  <si>
    <t>En habilidades gerenciales</t>
  </si>
  <si>
    <t>En habilidades administrativas</t>
  </si>
  <si>
    <t>En tecnologías de la información</t>
  </si>
  <si>
    <t>En seguridad laboral</t>
  </si>
  <si>
    <t>AL MENOS UN TIPO DE CAPACITACIÓN</t>
  </si>
  <si>
    <t>Nota: para presentar la información en dólares americanos se utiliza el tipo de cambio promedio del año 2010, 2011 y 2012.</t>
  </si>
  <si>
    <t>Objetivos de la vinculación</t>
  </si>
  <si>
    <t>*Nota: Pequeña=5 a 19 empleados y ventas hasta $24.190.000, Mediana=20 a 99 empleados y ventas hasta $1.814.250.000, y Grande=100 o más empleados y/o ventas mayores a $1.814.250.000.</t>
  </si>
  <si>
    <t>*Pequeña=5 a 19 empleados y ventas hasta $24.190.000, Mediana=20 a 99 empleados y ventas hasta $1.814.250.000, y Grande=100 o más empleados y/o ventas mayores a $1.814.250.000.</t>
  </si>
  <si>
    <t>Tabla 0 - Distribución de las empresas, Industria manufacturera, período 2010-2012</t>
  </si>
  <si>
    <t>Porcentaje de empresas innovativas</t>
  </si>
  <si>
    <t>Estudios de Mercados</t>
  </si>
  <si>
    <t xml:space="preserve"> </t>
  </si>
  <si>
    <t>Inversión en Estudios de Mercado 2010</t>
  </si>
  <si>
    <t>Inversión en Estudios de Mercado 2011</t>
  </si>
  <si>
    <t>Inversión en Estudios de Mercado 2012</t>
  </si>
  <si>
    <t>Suma</t>
  </si>
  <si>
    <t>Tamaño de la empresa según personal ocupado y ventas (DINAPYMES)</t>
  </si>
  <si>
    <t>La empresa tiene capital extranjero</t>
  </si>
  <si>
    <t>La empresa es pública, privada o APP</t>
  </si>
  <si>
    <t>Asociación Público - Privada</t>
  </si>
  <si>
    <t>Sector de actividad a dos dígitos</t>
  </si>
  <si>
    <t xml:space="preserve">Producción de madera y fabricación de productos de madera y corcho, excepto muebles; fabricación de artículos de paja y </t>
  </si>
  <si>
    <t>.</t>
  </si>
  <si>
    <t>B1_1_2dol</t>
  </si>
  <si>
    <t>B1_2_2dol</t>
  </si>
  <si>
    <t>B1_3_2dol</t>
  </si>
  <si>
    <t>B1_4_2dol</t>
  </si>
  <si>
    <t>B1_5_2dol</t>
  </si>
  <si>
    <t>B1_6_2dol</t>
  </si>
  <si>
    <t>B1_7_2dol</t>
  </si>
  <si>
    <t>B1_8_2dol</t>
  </si>
  <si>
    <t>B1_9_2dol</t>
  </si>
  <si>
    <t>Sector de actividad</t>
  </si>
  <si>
    <t>Industria</t>
  </si>
  <si>
    <t>Servicios</t>
  </si>
  <si>
    <t>Realizó actividades de innovación</t>
  </si>
  <si>
    <t>B1_1_3dol B1_2_3dol B1_3_3dol B1_4_3dol B1_5_3dol B1_6_3dol B1_7_3dol B1_8_3dol B1_9_3dol  * reclasifica AI</t>
  </si>
  <si>
    <t>reclasifica AI</t>
  </si>
  <si>
    <t>B1_1_3dol</t>
  </si>
  <si>
    <t>B1_2_3dol</t>
  </si>
  <si>
    <t>B1_3_3dol</t>
  </si>
  <si>
    <t>B1_4_3dol</t>
  </si>
  <si>
    <t>B1_5_3dol</t>
  </si>
  <si>
    <t>B1_6_3dol</t>
  </si>
  <si>
    <t>B1_7_3dol</t>
  </si>
  <si>
    <t>B1_8_3dol</t>
  </si>
  <si>
    <t>B1_9_3dol</t>
  </si>
  <si>
    <t>Innovativa en ID</t>
  </si>
  <si>
    <t>Innovativa en Bs de Capital y TICs</t>
  </si>
  <si>
    <t>otras ai</t>
  </si>
  <si>
    <t>No es innovativa</t>
  </si>
  <si>
    <t>B1_1_2dol B1_2_2dol B1_3_2dol B1_4_2dol B1_5_2dol B1_6_2dol B1_7_2dol B1_8_2dol B1_9_2dol  * reclasifica AI</t>
  </si>
  <si>
    <t>B1_1_4dol B1_2_4dol B1_3_4dol B1_4_4dol B1_5_4dol B1_6_4dol B1_7_4dol B1_8_4dol B1_9_4dol  * reclasifica AI</t>
  </si>
  <si>
    <t>B1_1_4dol</t>
  </si>
  <si>
    <t>B1_2_4dol</t>
  </si>
  <si>
    <t>B1_3_4dol</t>
  </si>
  <si>
    <t>B1_4_4dol</t>
  </si>
  <si>
    <t>B1_5_4dol</t>
  </si>
  <si>
    <t>B1_6_4dol</t>
  </si>
  <si>
    <t>B1_7_4dol</t>
  </si>
  <si>
    <t>B1_8_4dol</t>
  </si>
  <si>
    <t>B1_9_4dol</t>
  </si>
  <si>
    <t>Inversión en Actividades de Innovación en miles de U$S</t>
  </si>
  <si>
    <t>Cantidad de profesionales en actividades de I+D en Unidad Formal</t>
  </si>
  <si>
    <t>Cantidad de profesionales en actividades de I+D en Unidad No formal</t>
  </si>
  <si>
    <t>Cantidad de técnicos en actividades de I+D en Unidad Formal</t>
  </si>
  <si>
    <t>Cantidad de técnicos en actividades de I+D en Unidad No formal</t>
  </si>
  <si>
    <t>Cantidad de otros trabajadores en actividades de I+D en Unidad Formal</t>
  </si>
  <si>
    <t>Cantidad de otros trabajadores en actividades de I+D en Unidad No formal</t>
  </si>
  <si>
    <t>Cantidad de profesionales en actividades de Ing., DI y DO en Unidad Formal</t>
  </si>
  <si>
    <t>Cantidad de profesionales en actividades de Ing., DI y DO en Unidad No formal</t>
  </si>
  <si>
    <t>Cantidad de técnicos en actividades de Ing., DI y DO en Unidad Formal</t>
  </si>
  <si>
    <t>Cantidad de técnicos en actividades de Ing., DI y DO en Unidad No formal</t>
  </si>
  <si>
    <t>Cantidad de otros trabajadores en actividades de Ing., DI y DO en Unidad Formal</t>
  </si>
  <si>
    <t>Cantidad de otros trabajadores en actividades de Ing., DI y DO en Unidad No formal</t>
  </si>
  <si>
    <t>Total de trabajadores en Unidad Formal</t>
  </si>
  <si>
    <t>Total de trabajadores en Unidad No formal</t>
  </si>
  <si>
    <t>Número de personas ocupadas en Actividades de Innovación (Profesionales, Técnicos u otros)</t>
  </si>
  <si>
    <t>Número de Profesionales Ocupados en I+D</t>
  </si>
  <si>
    <t>Tabla 5- Profesionales Ocupados en Actividades de Innovación por Tipo de Formación. Industria Manufacturera, año 2012</t>
  </si>
  <si>
    <t>Número de profesionales ocupados en Actividades de Innovación</t>
  </si>
  <si>
    <t>Tabla 6- Profesionales Ocupados en Actividades de I+D según Tipo de Formación. Industria Manufacturera, año 2012</t>
  </si>
  <si>
    <t>Porcentaje de empresas</t>
  </si>
  <si>
    <t>Solicito Apoyo</t>
  </si>
  <si>
    <t>Recibio Apoyo</t>
  </si>
  <si>
    <t>No recibio apoyo</t>
  </si>
  <si>
    <t>Miles de U$S</t>
  </si>
  <si>
    <t>Porcentaje de Empresas que asignan Importancia Alta a los Obstáculos</t>
  </si>
  <si>
    <r>
      <t>1) I+D interna</t>
    </r>
    <r>
      <rPr>
        <sz val="10"/>
        <color rgb="FF231F20"/>
        <rFont val="Arial"/>
        <family val="2"/>
      </rPr>
      <t>: Todo trabajo creativo emprendido dentro de la empresa de forma sistemática con el objetivo de aumentar el acervo de conocimientos y el uso de este conocimiento para desarrollar nuevas aplicaciones, tales como bienes/servicios o procesos nuevos o significativamente mejorados. Incluye investigación básica, estratégica y aplicada y desarrollo experimental. No incluye investigación de mercado.</t>
    </r>
  </si>
  <si>
    <r>
      <t xml:space="preserve">2) I+D externa: </t>
    </r>
    <r>
      <rPr>
        <sz val="10"/>
        <color rgb="FF231F20"/>
        <rFont val="Arial"/>
        <family val="2"/>
      </rPr>
      <t xml:space="preserve">Las mismas actividades anteriores pero realizadas por otras empresas (incluyendo empresas del mismo grupo) u otras organizaciones de investigación públicas o privadas. </t>
    </r>
  </si>
  <si>
    <r>
      <t xml:space="preserve">3) Adquisición de Bienes de Capital: </t>
    </r>
    <r>
      <rPr>
        <sz val="10"/>
        <color rgb="FF231F20"/>
        <rFont val="Arial"/>
        <family val="2"/>
      </rPr>
      <t>Adquisición de máquinas y equipos de avanzada específicamente destinados a introducir cambios, mejoras y/o innovaciones en productos (bienes o servicios), procesos, técnicas organizacionales y/o de comercialización.</t>
    </r>
  </si>
  <si>
    <r>
      <t xml:space="preserve">4) Adquisición de Tecnologías de la Información y la Comunicación: </t>
    </r>
    <r>
      <rPr>
        <sz val="10"/>
        <color rgb="FF231F20"/>
        <rFont val="Arial"/>
        <family val="2"/>
      </rPr>
      <t>Adquisición de Tecnologías de la Información y la Comunicación específicamente destinadas a introducir cambios, (bienes o servicios), procesos, técnicas organizacionales y/o de comercialización. Incluye: Adquisición de Hardware, Software, Equipos de Telecomunicaciones.</t>
    </r>
  </si>
  <si>
    <r>
      <t xml:space="preserve">5) Transferencias de Tecnología y Consultorías: </t>
    </r>
    <r>
      <rPr>
        <sz val="10"/>
        <color rgb="FF231F20"/>
        <rFont val="Arial"/>
        <family val="2"/>
      </rPr>
      <t>Adquisición de derechos de uso de patentes, inventos no patentados, licencias, marcas, diseños, know-how, asistencia técnica, consultorías y otros servicios científicos y técnicos contratados a terceros (que no hayan sido incluidos en I+D externa).</t>
    </r>
  </si>
  <si>
    <r>
      <t>6) Ingeniería y Diseño Industrial:</t>
    </r>
    <r>
      <rPr>
        <sz val="10"/>
        <color rgb="FF231F20"/>
        <rFont val="Arial"/>
        <family val="2"/>
      </rPr>
      <t xml:space="preserve"> Diseño industrial y otras preparaciones técnicas para la producción y distribución de bienes y/o servicios no incluidas en I+D. Incluye planos y gráficos para la definición de procedimientos, especificaciones técnicas y características operativas; instalación de maquinaria; ingeniería; y puesta en marcha de la producción.</t>
    </r>
  </si>
  <si>
    <r>
      <t>7) Diseño Organizacional y Gestión:</t>
    </r>
    <r>
      <rPr>
        <sz val="10"/>
        <color rgb="FF231F20"/>
        <rFont val="Arial"/>
        <family val="2"/>
      </rPr>
      <t xml:space="preserve"> Diseño e implementación de modelos de organización que modifiquen significativamente la estructura organizacional de la empresa (Por ejemplo: disminución de los niveles jerárquicos, promoción de la interrelación entre personas e intercambio de conocimientos, existencia de ámbitos colectivos de toma de decisiones o asesoramiento, funcionamiento de grupos de proyectos, enriquecimiento de los puestos de trabajo). Programas de mejoramiento en la gestión y organización de la producción, logística de la distribución y comercialización.</t>
    </r>
  </si>
  <si>
    <r>
      <t>8) Capacitación:</t>
    </r>
    <r>
      <rPr>
        <sz val="10"/>
        <color rgb="FF231F20"/>
        <rFont val="Arial"/>
        <family val="2"/>
      </rPr>
      <t xml:space="preserve"> Capacitación interna o externa del personal de la empresa destinada a introducir cambios, mejoras y/o innovaciones en productos (bienes o servicios), procesos, técnicas organizacionales y/o de comercialización. Se incluye tanto la capacitación tecnológica como en gestión.</t>
    </r>
  </si>
  <si>
    <r>
      <t xml:space="preserve">9) Estudios de Mercado: </t>
    </r>
    <r>
      <rPr>
        <sz val="10"/>
        <color rgb="FF231F20"/>
        <rFont val="Arial"/>
        <family val="2"/>
      </rPr>
      <t xml:space="preserve">Se refiere a las actividades vinculadas a la exploración y análisis de las posibilidades para el lanzamiento de un nuevo producto o la introducción de mejoras a un producto ya existente. Incluye estudios de mercado para detectar demandas específicas y necesidades parcial o totalmente insatisfechas, el análisis de requerimientos de adaptación del producto a las características específicas de los diferentes mercados a explotar, y actividades de comercialización experimental. No incluye la puesta en marcha de redes de distribución para la comercialización de innovaciones ni gastos en publicidad. </t>
    </r>
  </si>
  <si>
    <t>En caso que la empresa haya realizado actividades de capacitación durante el período 2010-2012, indique el número de personas que accedieron a la misma según tipo de capacitación</t>
  </si>
  <si>
    <t xml:space="preserve">Indique si la empresa ha desarrollado en el período 2010-2012 alguna de las siguientes actividades en procura de lograr innovaciones de producto, de proceso, de organización o de comercialización. En caso afirmativo, indique el monto de la inversión realizada. </t>
  </si>
  <si>
    <t>Producción de madera y fabricación de productos de madera y corcho, excepto muebles; fabricación de artículos de paja y de materiales trenzables</t>
  </si>
  <si>
    <t>Si ha realizado actividades de innovación en el período 2010-2012, indique los resultados en términos de innovaciones introducidas al mercado, según tipo de innovación y grado de novedad</t>
  </si>
  <si>
    <t>Detalle cuál es el número de profesionales (tengan o no relación de dependencia) ocupados en actividades de innovación en la empresa durante el año 2012, según formación y tiempo de dedicación</t>
  </si>
  <si>
    <t>Indique el número de personas que realizaron actividades de innovación en la empresa durante el año 2012, según lo hayan hecho en unidades o departamentos "FORMALES"  (unidades específicamente abocadas a esas actividades) o de manera "NO FORMAL" (dentro de la empresa, pero no en unidades específicas)</t>
  </si>
  <si>
    <t>Distribuya porcentualmente los fondos de financiamiento utilizados por la empresa para la realización de actividades de innovación, según el origen de los mismos</t>
  </si>
  <si>
    <t>¿La empresa ha recibido apoyo Estatal para financiar sus actividades de innovación en el período 2010-2012?</t>
  </si>
  <si>
    <t xml:space="preserve">Porcentaje de Empresas innovativas que asignan Importancia Alta a los Impactos </t>
  </si>
  <si>
    <t>Indique el grado de importancia de las siguientes fuentes de información para las actividades de innovación</t>
  </si>
  <si>
    <t>Indique el grado de importancia en que los siguientes factores han obstaculizado la innovación en su empresa</t>
  </si>
  <si>
    <t>Indique el grado de importancia de los siguientes impactos económicos de las innovaciones  realizadas durante el período 2010-2012</t>
  </si>
  <si>
    <t>Tipos de Innovación</t>
  </si>
  <si>
    <t>Actividades de Innovación</t>
  </si>
  <si>
    <r>
      <t>1)</t>
    </r>
    <r>
      <rPr>
        <b/>
        <sz val="10"/>
        <color rgb="FF231F20"/>
        <rFont val="Arial"/>
        <family val="2"/>
      </rPr>
      <t xml:space="preserve">Innovación en Producto: </t>
    </r>
    <r>
      <rPr>
        <sz val="10"/>
        <color rgb="FF231F20"/>
        <rFont val="Arial"/>
        <family val="2"/>
      </rPr>
      <t>es la introducción al mercado de un producto (bien o servicio) tecnológicamente nuevo (cuyas características tecnológicas o usos previstos difieren significativamente de los correspondientes a productos anteriores de la empresa) o significativamente mejorado (previamente existente cuyo desempeño ha sido perfeccionado o mejorado en gran medida).</t>
    </r>
  </si>
  <si>
    <r>
      <t>2)</t>
    </r>
    <r>
      <rPr>
        <b/>
        <sz val="10"/>
        <color rgb="FF231F20"/>
        <rFont val="Arial"/>
        <family val="2"/>
      </rPr>
      <t xml:space="preserve"> Innovación en Proceso: </t>
    </r>
    <r>
      <rPr>
        <sz val="10"/>
        <color rgb="FF231F20"/>
        <rFont val="Arial"/>
        <family val="2"/>
      </rPr>
      <t>es la adopción de métodos de producción nuevos o significativamente mejorados. Puede tener por objetivo producir o entregar productos (bienes o servicios) tecnológicamente nuevos o mejorados, que no puedan producirse ni entregarse utilizando métodos de producción convencionales, o bien aumentar significativamente la eficiencia de producción o entrega de productos existentes.</t>
    </r>
  </si>
  <si>
    <r>
      <t>3)</t>
    </r>
    <r>
      <rPr>
        <b/>
        <sz val="10"/>
        <color rgb="FF231F20"/>
        <rFont val="Arial"/>
        <family val="2"/>
      </rPr>
      <t xml:space="preserve"> Innovación en Organización: </t>
    </r>
    <r>
      <rPr>
        <sz val="10"/>
        <color rgb="FF231F20"/>
        <rFont val="Arial"/>
        <family val="2"/>
      </rPr>
      <t xml:space="preserve">es la introducción de cambios o mejoras significativas en las formas de organización y gestión del establecimiento y/o proceso productivo e implementación de orientaciones estratégicas nuevas o sustancialmente modificadas. </t>
    </r>
  </si>
  <si>
    <r>
      <t>4)</t>
    </r>
    <r>
      <rPr>
        <b/>
        <sz val="10"/>
        <color rgb="FF231F20"/>
        <rFont val="Arial"/>
        <family val="2"/>
      </rPr>
      <t xml:space="preserve"> Innovación en Comercialización: </t>
    </r>
    <r>
      <rPr>
        <sz val="10"/>
        <color rgb="FF231F20"/>
        <rFont val="Arial"/>
        <family val="2"/>
      </rPr>
      <t>es la introducción de métodos para la comercialización de productos (bienes o servicios) nuevos, de nuevos métodos de entrega de productos preexistentes o de cambios en el empaque y/o embalaje.</t>
    </r>
  </si>
  <si>
    <t>Porcentaje de Empresas innovativas que asignan Importancia Alta a las Fuentes de Información</t>
  </si>
  <si>
    <t>Señale los 3 (tres) agentes del Sistema Nacional de Innovación (en orden de jerarquía) con los que la empresa mantuvo vinculación para el desarrollo de sus actividades de innovación  durante el período 2010-2012. Asimismo, indique el objetivo de la vinculación con los agentes.</t>
  </si>
  <si>
    <t xml:space="preserve">Porcentaje de Empresas que realizan Acuerdos </t>
  </si>
  <si>
    <t>Indique si la empresa participó en alguna red  con otros agentes durante el período 2010-2012</t>
  </si>
  <si>
    <t>Indique la nacionalidad de los agentes que integran la red principal a la que pertenece la empresa -marque todas las opciones que corresponda-</t>
  </si>
  <si>
    <t>Indique el tipo de conocimientos que adquiere la empresa a través de la red principal que integra -marque todas las opciones que corresponda-</t>
  </si>
  <si>
    <t>Porcentaje de Empresas que participa en Redes</t>
  </si>
  <si>
    <t>Indique en qué áreas realizó los acuerdos de cooperación con otras empresas</t>
  </si>
  <si>
    <t xml:space="preserve">Indique si la empresa realizó acuerdos de cooperación con otras empresas durante el período 2010-2012 </t>
  </si>
  <si>
    <t>Porcentaje de Empresas innovativas</t>
  </si>
  <si>
    <t>Tabla 10- Principales Impactos de la Innovación. Industria Manufacturera, período 2010-2012</t>
  </si>
  <si>
    <t>Tabla 11- Principales Factores que Obstaculizan la Innovación. Industria Manufacturera, período 2010-2012</t>
  </si>
  <si>
    <t>Tabla 12- Fuentes de Información para las Actividades de Innovación. Industria Manufacturera, período 2010-2012</t>
  </si>
  <si>
    <t>Tabla 13- Vinculación con el Sistema de Innovación por Agente. Industria Manufacturera, período 2010-2012</t>
  </si>
  <si>
    <t>Tabla 14- Vinculación con el Sistema de Innovación por Objetivo. Industria Manufacturera, período 2010-2012</t>
  </si>
  <si>
    <t>Tabla 15- Realización de Acuerdos de Cooperación (*). Industria Manufacturera, período 2010-2012</t>
  </si>
  <si>
    <t>Tabla 15- Realización de Acuerdos de Cooperación. Industria Manufacturera, período 2010-2012</t>
  </si>
  <si>
    <t>Tabla 16- Participación en Redes según Objetivo y Nacionalidad de los Agentes. Industria Manufacturera, período 2010-2012</t>
  </si>
  <si>
    <r>
      <t xml:space="preserve">Las </t>
    </r>
    <r>
      <rPr>
        <b/>
        <sz val="10"/>
        <color theme="1"/>
        <rFont val="Arial"/>
        <family val="2"/>
      </rPr>
      <t>redes</t>
    </r>
    <r>
      <rPr>
        <sz val="10"/>
        <color theme="1"/>
        <rFont val="Arial"/>
        <family val="2"/>
      </rPr>
      <t xml:space="preserve"> refieren a grupos de empresas que cooperan en un proyecto conjunto de desarrollo, complementándose mutuamente y especializándose para la búsqueda de un objetivo común. Por ejemplo: superar los problemas comunes, lograr la eficiencia colectiva y conquistar el mercado más allá del alcance individual, entre otros.</t>
    </r>
  </si>
  <si>
    <t>Tabla 13- Vinculación con el Sistema de Innovación por Agente (*). Industria Manufacturera, período 2010-2012</t>
  </si>
  <si>
    <r>
      <t xml:space="preserve">(*) Por </t>
    </r>
    <r>
      <rPr>
        <b/>
        <sz val="10"/>
        <color theme="1"/>
        <rFont val="Arial"/>
        <family val="2"/>
      </rPr>
      <t xml:space="preserve">vinculación </t>
    </r>
    <r>
      <rPr>
        <sz val="10"/>
        <color theme="1"/>
        <rFont val="Arial"/>
        <family val="2"/>
      </rPr>
      <t>se entiende cualquier tipo de relación, ya sea formal o no formal, mantenida con los agentes o instituciones del sistema de innovación; sin que sea necesario que haya implicado una retribución monetaria de alguna de las partes.</t>
    </r>
  </si>
  <si>
    <r>
      <t xml:space="preserve">(*) Un </t>
    </r>
    <r>
      <rPr>
        <b/>
        <sz val="10"/>
        <color theme="1"/>
        <rFont val="Arial"/>
        <family val="2"/>
      </rPr>
      <t>acuerdo de cooperación</t>
    </r>
    <r>
      <rPr>
        <sz val="10"/>
        <color theme="1"/>
        <rFont val="Arial"/>
        <family val="2"/>
      </rPr>
      <t xml:space="preserve"> es un acuerdo explícito, formal o informal, entre dos o más empresas independientes, que uniendo o compartiendo parte de sus capacidades y/o recursos, instauran un cierto grado de interrelación, con objeto de incrementar sus ventajas competitivas.</t>
    </r>
  </si>
  <si>
    <t>Tabla 3- Inversión en Actividades de Innovación. Industria Manufacturera, años 2010-2012</t>
  </si>
  <si>
    <t>Porcentaje de empresas que solicitó y recibió apoyo del Estado.</t>
  </si>
  <si>
    <t>En control de calidad</t>
  </si>
  <si>
    <t>Porcentaje de Empresas innovativas que tienen vinculación.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</si>
</sst>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_);_(* \(#,##0\);_(* &quot;-&quot;_);_(@_)"/>
    <numFmt numFmtId="165" formatCode="0.0%"/>
    <numFmt numFmtId="166" formatCode="0.0"/>
    <numFmt numFmtId="167" formatCode="_-* #,##0\ _P_t_a_-;\-* #,##0\ _P_t_a_-;_-* &quot;-&quot;\ _P_t_a_-;_-@_-"/>
    <numFmt numFmtId="168" formatCode="#,#00"/>
    <numFmt numFmtId="169" formatCode="_-* #,##0.0\ _P_t_a_-;\-* #,##0.0\ _P_t_a_-;_-* &quot;-&quot;\ _P_t_a_-;_-@_-"/>
    <numFmt numFmtId="170" formatCode="####.00"/>
    <numFmt numFmtId="171" formatCode="####.0"/>
    <numFmt numFmtId="172" formatCode="#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Courier"/>
      <family val="3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rgb="FF231F20"/>
      <name val="Arial"/>
      <family val="2"/>
    </font>
    <font>
      <sz val="10"/>
      <color rgb="FF231F20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B7C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1"/>
      </bottom>
      <diagonal/>
    </border>
    <border>
      <left/>
      <right/>
      <top style="medium">
        <color indexed="6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2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1"/>
      </bottom>
      <diagonal/>
    </border>
    <border>
      <left/>
      <right/>
      <top/>
      <bottom style="thick">
        <color rgb="FF9C3459"/>
      </bottom>
      <diagonal/>
    </border>
    <border>
      <left/>
      <right/>
      <top style="thick">
        <color rgb="FF9C3459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/>
      <bottom style="medium">
        <color indexed="6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rgb="FF9C345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993366"/>
      </bottom>
      <diagonal/>
    </border>
    <border>
      <left/>
      <right/>
      <top/>
      <bottom style="medium">
        <color rgb="FF993366"/>
      </bottom>
      <diagonal/>
    </border>
    <border>
      <left/>
      <right/>
      <top/>
      <bottom style="medium">
        <color rgb="FFCC006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1"/>
      </bottom>
      <diagonal/>
    </border>
    <border>
      <left style="thin">
        <color theme="0" tint="-0.34998626667073579"/>
      </left>
      <right/>
      <top/>
      <bottom style="medium">
        <color indexed="61"/>
      </bottom>
      <diagonal/>
    </border>
    <border>
      <left/>
      <right style="thin">
        <color theme="0" tint="-0.34998626667073579"/>
      </right>
      <top/>
      <bottom style="medium">
        <color indexed="6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1"/>
      </top>
      <bottom style="medium">
        <color rgb="FF993366"/>
      </bottom>
      <diagonal/>
    </border>
    <border>
      <left/>
      <right style="thin">
        <color theme="0" tint="-0.24994659260841701"/>
      </right>
      <top/>
      <bottom style="medium">
        <color rgb="FF993366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rgb="FF993366"/>
      </bottom>
      <diagonal/>
    </border>
    <border>
      <left style="thin">
        <color indexed="22"/>
      </left>
      <right style="thin">
        <color indexed="22"/>
      </right>
      <top/>
      <bottom style="medium">
        <color rgb="FF993366"/>
      </bottom>
      <diagonal/>
    </border>
    <border>
      <left style="thin">
        <color indexed="22"/>
      </left>
      <right style="thin">
        <color indexed="22"/>
      </right>
      <top/>
      <bottom style="medium">
        <color indexed="6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theme="0" tint="-0.34998626667073579"/>
      </left>
      <right/>
      <top style="medium">
        <color indexed="25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rgb="FF993366"/>
      </top>
      <bottom/>
      <diagonal/>
    </border>
    <border>
      <left/>
      <right/>
      <top style="medium">
        <color rgb="FFCC0066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</cellStyleXfs>
  <cellXfs count="5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1" applyNumberFormat="1" applyFont="1"/>
    <xf numFmtId="9" fontId="3" fillId="0" borderId="0" xfId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0" borderId="2" xfId="0" applyFont="1" applyBorder="1" applyAlignment="1"/>
    <xf numFmtId="0" fontId="2" fillId="5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/>
    <xf numFmtId="0" fontId="11" fillId="0" borderId="0" xfId="0" applyFont="1" applyFill="1" applyBorder="1"/>
    <xf numFmtId="0" fontId="10" fillId="0" borderId="0" xfId="0" applyFont="1" applyFill="1" applyBorder="1"/>
    <xf numFmtId="0" fontId="11" fillId="0" borderId="0" xfId="0" applyFont="1"/>
    <xf numFmtId="0" fontId="9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Alignment="1"/>
    <xf numFmtId="0" fontId="3" fillId="0" borderId="0" xfId="0" applyFont="1" applyAlignment="1"/>
    <xf numFmtId="165" fontId="8" fillId="0" borderId="0" xfId="1" applyNumberFormat="1" applyFont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2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/>
    <xf numFmtId="1" fontId="8" fillId="0" borderId="0" xfId="0" applyNumberFormat="1" applyFont="1" applyAlignment="1">
      <alignment horizontal="center"/>
    </xf>
    <xf numFmtId="165" fontId="3" fillId="0" borderId="0" xfId="6" applyNumberFormat="1" applyFont="1" applyFill="1" applyBorder="1" applyAlignment="1">
      <alignment horizontal="center" vertical="center"/>
    </xf>
    <xf numFmtId="165" fontId="3" fillId="0" borderId="20" xfId="6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0" borderId="0" xfId="0" applyFont="1"/>
    <xf numFmtId="0" fontId="15" fillId="0" borderId="0" xfId="0" applyFont="1" applyAlignment="1">
      <alignment horizontal="left"/>
    </xf>
    <xf numFmtId="0" fontId="5" fillId="0" borderId="0" xfId="0" applyFont="1"/>
    <xf numFmtId="3" fontId="3" fillId="0" borderId="0" xfId="0" applyNumberFormat="1" applyFont="1"/>
    <xf numFmtId="0" fontId="7" fillId="2" borderId="0" xfId="0" applyFont="1" applyFill="1"/>
    <xf numFmtId="0" fontId="2" fillId="0" borderId="0" xfId="0" applyFont="1" applyFill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/>
    </xf>
    <xf numFmtId="167" fontId="3" fillId="0" borderId="0" xfId="3" applyNumberFormat="1" applyFont="1" applyBorder="1" applyAlignment="1">
      <alignment horizontal="center"/>
    </xf>
    <xf numFmtId="1" fontId="3" fillId="0" borderId="0" xfId="0" applyNumberFormat="1" applyFont="1" applyFill="1" applyBorder="1"/>
    <xf numFmtId="167" fontId="2" fillId="0" borderId="0" xfId="3" applyNumberFormat="1" applyFont="1" applyBorder="1" applyAlignment="1">
      <alignment horizontal="center"/>
    </xf>
    <xf numFmtId="167" fontId="3" fillId="0" borderId="0" xfId="3" applyNumberFormat="1" applyFont="1" applyBorder="1"/>
    <xf numFmtId="167" fontId="3" fillId="0" borderId="0" xfId="3" applyNumberFormat="1" applyFont="1" applyFill="1" applyBorder="1"/>
    <xf numFmtId="0" fontId="16" fillId="0" borderId="0" xfId="0" applyFont="1" applyBorder="1"/>
    <xf numFmtId="168" fontId="3" fillId="0" borderId="0" xfId="0" applyNumberFormat="1" applyFont="1" applyBorder="1" applyAlignment="1">
      <alignment horizontal="center"/>
    </xf>
    <xf numFmtId="167" fontId="2" fillId="0" borderId="0" xfId="3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9" fontId="9" fillId="0" borderId="0" xfId="3" applyNumberFormat="1" applyFont="1"/>
    <xf numFmtId="169" fontId="3" fillId="0" borderId="0" xfId="3" applyNumberFormat="1" applyFont="1"/>
    <xf numFmtId="165" fontId="9" fillId="0" borderId="0" xfId="0" applyNumberFormat="1" applyFont="1" applyFill="1" applyBorder="1"/>
    <xf numFmtId="1" fontId="9" fillId="0" borderId="0" xfId="0" applyNumberFormat="1" applyFont="1" applyFill="1" applyBorder="1"/>
    <xf numFmtId="165" fontId="3" fillId="0" borderId="0" xfId="0" applyNumberFormat="1" applyFont="1" applyFill="1" applyBorder="1"/>
    <xf numFmtId="167" fontId="9" fillId="0" borderId="0" xfId="3" applyNumberFormat="1" applyFont="1"/>
    <xf numFmtId="1" fontId="9" fillId="0" borderId="0" xfId="3" applyNumberFormat="1" applyFont="1"/>
    <xf numFmtId="1" fontId="3" fillId="0" borderId="0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1" fontId="9" fillId="0" borderId="0" xfId="0" applyNumberFormat="1" applyFont="1"/>
    <xf numFmtId="3" fontId="3" fillId="0" borderId="0" xfId="1" applyNumberFormat="1" applyFont="1" applyBorder="1" applyAlignment="1">
      <alignment horizontal="center"/>
    </xf>
    <xf numFmtId="169" fontId="2" fillId="0" borderId="1" xfId="3" applyNumberFormat="1" applyFont="1" applyBorder="1" applyAlignment="1">
      <alignment horizontal="left"/>
    </xf>
    <xf numFmtId="9" fontId="9" fillId="0" borderId="0" xfId="1" applyFont="1"/>
    <xf numFmtId="0" fontId="2" fillId="0" borderId="0" xfId="0" applyFont="1" applyFill="1" applyBorder="1"/>
    <xf numFmtId="167" fontId="7" fillId="0" borderId="0" xfId="3" applyNumberFormat="1" applyFont="1" applyFill="1" applyBorder="1"/>
    <xf numFmtId="165" fontId="2" fillId="0" borderId="2" xfId="1" applyNumberFormat="1" applyFont="1" applyBorder="1" applyAlignment="1">
      <alignment horizontal="left"/>
    </xf>
    <xf numFmtId="9" fontId="3" fillId="0" borderId="0" xfId="1" applyFont="1" applyFill="1" applyBorder="1" applyAlignment="1">
      <alignment horizontal="center"/>
    </xf>
    <xf numFmtId="165" fontId="3" fillId="5" borderId="0" xfId="1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8" fillId="0" borderId="0" xfId="0" applyFont="1"/>
    <xf numFmtId="0" fontId="2" fillId="4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69" fontId="3" fillId="0" borderId="0" xfId="3" applyNumberFormat="1" applyFont="1" applyBorder="1" applyAlignment="1">
      <alignment horizontal="center"/>
    </xf>
    <xf numFmtId="169" fontId="2" fillId="0" borderId="0" xfId="3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0" borderId="0" xfId="0" applyFont="1" applyAlignment="1">
      <alignment wrapText="1"/>
    </xf>
    <xf numFmtId="0" fontId="15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0" xfId="0" applyFont="1" applyFill="1" applyAlignment="1">
      <alignment horizontal="right"/>
    </xf>
    <xf numFmtId="0" fontId="9" fillId="0" borderId="0" xfId="0" applyFont="1" applyAlignment="1">
      <alignment wrapText="1"/>
    </xf>
    <xf numFmtId="0" fontId="7" fillId="2" borderId="12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9" fillId="0" borderId="0" xfId="1" applyNumberFormat="1" applyFont="1"/>
    <xf numFmtId="0" fontId="9" fillId="0" borderId="0" xfId="1" applyNumberFormat="1" applyFont="1"/>
    <xf numFmtId="165" fontId="3" fillId="0" borderId="0" xfId="1" applyNumberFormat="1" applyFont="1" applyFill="1" applyBorder="1"/>
    <xf numFmtId="165" fontId="3" fillId="5" borderId="0" xfId="1" applyNumberFormat="1" applyFont="1" applyFill="1" applyBorder="1" applyAlignment="1">
      <alignment vertical="center"/>
    </xf>
    <xf numFmtId="0" fontId="19" fillId="0" borderId="0" xfId="8" applyNumberFormat="1" applyFont="1" applyBorder="1" applyAlignment="1">
      <alignment horizontal="right" vertical="top"/>
    </xf>
    <xf numFmtId="1" fontId="9" fillId="0" borderId="0" xfId="1" applyNumberFormat="1" applyFont="1" applyBorder="1"/>
    <xf numFmtId="0" fontId="9" fillId="0" borderId="0" xfId="0" applyNumberFormat="1" applyFont="1"/>
    <xf numFmtId="0" fontId="3" fillId="0" borderId="0" xfId="8" applyFont="1"/>
    <xf numFmtId="0" fontId="9" fillId="0" borderId="0" xfId="0" applyNumberFormat="1" applyFont="1" applyBorder="1"/>
    <xf numFmtId="165" fontId="2" fillId="5" borderId="0" xfId="0" applyNumberFormat="1" applyFont="1" applyFill="1" applyBorder="1" applyAlignment="1">
      <alignment vertical="center"/>
    </xf>
    <xf numFmtId="3" fontId="3" fillId="5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Border="1"/>
    <xf numFmtId="165" fontId="9" fillId="0" borderId="0" xfId="1" applyNumberFormat="1" applyFont="1" applyBorder="1"/>
    <xf numFmtId="170" fontId="19" fillId="0" borderId="0" xfId="8" applyNumberFormat="1" applyFont="1" applyBorder="1" applyAlignment="1">
      <alignment horizontal="right" vertical="top"/>
    </xf>
    <xf numFmtId="3" fontId="3" fillId="5" borderId="0" xfId="1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9" fillId="0" borderId="0" xfId="1" applyNumberFormat="1" applyFont="1" applyFill="1" applyBorder="1"/>
    <xf numFmtId="0" fontId="2" fillId="4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0" xfId="0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3" fillId="0" borderId="0" xfId="1" applyNumberFormat="1" applyFont="1" applyFill="1" applyBorder="1"/>
    <xf numFmtId="9" fontId="3" fillId="0" borderId="0" xfId="1" applyFont="1" applyFill="1" applyBorder="1"/>
    <xf numFmtId="169" fontId="3" fillId="0" borderId="0" xfId="3" applyNumberFormat="1" applyFont="1" applyFill="1" applyBorder="1" applyAlignment="1">
      <alignment horizontal="center"/>
    </xf>
    <xf numFmtId="166" fontId="3" fillId="0" borderId="0" xfId="3" applyNumberFormat="1" applyFont="1" applyBorder="1" applyAlignment="1">
      <alignment horizontal="center"/>
    </xf>
    <xf numFmtId="9" fontId="9" fillId="0" borderId="0" xfId="1" applyFont="1" applyBorder="1" applyAlignment="1">
      <alignment horizontal="center"/>
    </xf>
    <xf numFmtId="165" fontId="3" fillId="0" borderId="31" xfId="1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5" fontId="2" fillId="5" borderId="0" xfId="0" applyNumberFormat="1" applyFont="1" applyFill="1" applyBorder="1"/>
    <xf numFmtId="165" fontId="3" fillId="0" borderId="7" xfId="1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9" fontId="3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5" fontId="3" fillId="0" borderId="0" xfId="1" applyNumberFormat="1" applyFont="1" applyBorder="1"/>
    <xf numFmtId="165" fontId="20" fillId="0" borderId="0" xfId="1" applyNumberFormat="1" applyFont="1" applyBorder="1"/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right"/>
    </xf>
    <xf numFmtId="165" fontId="7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3" fillId="0" borderId="0" xfId="1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0" borderId="0" xfId="9" applyFont="1" applyFill="1" applyBorder="1"/>
    <xf numFmtId="0" fontId="3" fillId="0" borderId="0" xfId="10" applyFont="1"/>
    <xf numFmtId="0" fontId="3" fillId="0" borderId="0" xfId="0" applyFont="1" applyFill="1" applyBorder="1" applyAlignment="1"/>
    <xf numFmtId="169" fontId="3" fillId="0" borderId="0" xfId="3" applyNumberFormat="1" applyFont="1" applyBorder="1" applyAlignment="1"/>
    <xf numFmtId="169" fontId="3" fillId="0" borderId="0" xfId="3" applyNumberFormat="1" applyFont="1" applyFill="1" applyBorder="1" applyAlignment="1"/>
    <xf numFmtId="0" fontId="9" fillId="0" borderId="0" xfId="0" applyFont="1" applyAlignment="1"/>
    <xf numFmtId="169" fontId="3" fillId="0" borderId="9" xfId="3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1" fontId="19" fillId="0" borderId="0" xfId="11" applyNumberFormat="1" applyFont="1" applyBorder="1" applyAlignment="1">
      <alignment horizontal="right" vertical="top"/>
    </xf>
    <xf numFmtId="49" fontId="3" fillId="0" borderId="2" xfId="3" applyNumberFormat="1" applyFont="1" applyBorder="1" applyAlignment="1">
      <alignment horizontal="left" vertical="center" wrapText="1"/>
    </xf>
    <xf numFmtId="49" fontId="3" fillId="0" borderId="0" xfId="3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 wrapText="1"/>
    </xf>
    <xf numFmtId="9" fontId="3" fillId="0" borderId="0" xfId="1" applyNumberFormat="1" applyFont="1" applyBorder="1" applyAlignment="1">
      <alignment horizontal="center" vertical="center"/>
    </xf>
    <xf numFmtId="9" fontId="3" fillId="0" borderId="19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9" fillId="0" borderId="0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left"/>
    </xf>
    <xf numFmtId="0" fontId="3" fillId="0" borderId="0" xfId="12" applyFont="1"/>
    <xf numFmtId="0" fontId="3" fillId="0" borderId="0" xfId="0" applyNumberFormat="1" applyFont="1" applyBorder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169" fontId="3" fillId="0" borderId="0" xfId="1" applyNumberFormat="1" applyFont="1" applyFill="1" applyBorder="1" applyAlignment="1">
      <alignment horizontal="center"/>
    </xf>
    <xf numFmtId="169" fontId="9" fillId="0" borderId="0" xfId="3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3" fillId="0" borderId="1" xfId="0" applyNumberFormat="1" applyFont="1" applyBorder="1" applyAlignment="1"/>
    <xf numFmtId="165" fontId="3" fillId="0" borderId="0" xfId="1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3" fillId="0" borderId="0" xfId="12" applyFont="1" applyFill="1" applyBorder="1"/>
    <xf numFmtId="0" fontId="3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/>
    <xf numFmtId="165" fontId="9" fillId="0" borderId="0" xfId="1" applyNumberFormat="1" applyFont="1" applyAlignment="1">
      <alignment horizontal="center"/>
    </xf>
    <xf numFmtId="9" fontId="10" fillId="0" borderId="0" xfId="1" applyFont="1" applyFill="1" applyBorder="1"/>
    <xf numFmtId="9" fontId="7" fillId="0" borderId="0" xfId="1" applyFont="1" applyFill="1" applyBorder="1"/>
    <xf numFmtId="9" fontId="2" fillId="0" borderId="0" xfId="1" applyFont="1" applyFill="1" applyBorder="1" applyAlignment="1">
      <alignment horizontal="center"/>
    </xf>
    <xf numFmtId="9" fontId="9" fillId="0" borderId="0" xfId="1" applyFont="1" applyFill="1" applyBorder="1"/>
    <xf numFmtId="169" fontId="9" fillId="0" borderId="0" xfId="0" applyNumberFormat="1" applyFont="1"/>
    <xf numFmtId="0" fontId="10" fillId="0" borderId="0" xfId="0" applyFont="1" applyFill="1"/>
    <xf numFmtId="0" fontId="15" fillId="0" borderId="0" xfId="0" applyFont="1" applyFill="1" applyAlignment="1">
      <alignment horizontal="left"/>
    </xf>
    <xf numFmtId="0" fontId="11" fillId="0" borderId="0" xfId="0" applyFont="1" applyFill="1"/>
    <xf numFmtId="0" fontId="9" fillId="0" borderId="0" xfId="0" applyFont="1" applyAlignment="1">
      <alignment vertical="center"/>
    </xf>
    <xf numFmtId="0" fontId="21" fillId="0" borderId="0" xfId="0" applyFont="1"/>
    <xf numFmtId="3" fontId="10" fillId="0" borderId="0" xfId="0" applyNumberFormat="1" applyFont="1"/>
    <xf numFmtId="0" fontId="22" fillId="0" borderId="0" xfId="0" applyFont="1" applyAlignment="1"/>
    <xf numFmtId="0" fontId="5" fillId="0" borderId="0" xfId="0" applyFont="1" applyBorder="1" applyAlignment="1"/>
    <xf numFmtId="0" fontId="7" fillId="2" borderId="0" xfId="0" applyFont="1" applyFill="1" applyAlignment="1"/>
    <xf numFmtId="1" fontId="9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23" fillId="0" borderId="0" xfId="13"/>
    <xf numFmtId="166" fontId="19" fillId="0" borderId="0" xfId="13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Fill="1" applyAlignment="1"/>
    <xf numFmtId="0" fontId="2" fillId="4" borderId="33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8" fillId="0" borderId="0" xfId="0" applyNumberFormat="1" applyFont="1"/>
    <xf numFmtId="3" fontId="7" fillId="2" borderId="0" xfId="0" applyNumberFormat="1" applyFont="1" applyFill="1" applyAlignment="1">
      <alignment horizontal="left"/>
    </xf>
    <xf numFmtId="3" fontId="2" fillId="5" borderId="0" xfId="0" applyNumberFormat="1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165" fontId="19" fillId="0" borderId="0" xfId="1" applyNumberFormat="1" applyFont="1" applyBorder="1" applyAlignment="1">
      <alignment horizontal="center" vertical="center"/>
    </xf>
    <xf numFmtId="165" fontId="19" fillId="0" borderId="19" xfId="1" applyNumberFormat="1" applyFont="1" applyBorder="1" applyAlignment="1">
      <alignment horizontal="center" vertical="center"/>
    </xf>
    <xf numFmtId="1" fontId="0" fillId="0" borderId="0" xfId="0" applyNumberFormat="1"/>
    <xf numFmtId="0" fontId="9" fillId="0" borderId="0" xfId="0" applyFont="1" applyFill="1"/>
    <xf numFmtId="0" fontId="3" fillId="0" borderId="0" xfId="14"/>
    <xf numFmtId="0" fontId="24" fillId="6" borderId="47" xfId="14" applyFont="1" applyFill="1" applyBorder="1" applyAlignment="1">
      <alignment horizontal="center" wrapText="1"/>
    </xf>
    <xf numFmtId="0" fontId="24" fillId="6" borderId="48" xfId="14" applyFont="1" applyFill="1" applyBorder="1" applyAlignment="1">
      <alignment horizontal="center" wrapText="1"/>
    </xf>
    <xf numFmtId="0" fontId="24" fillId="6" borderId="41" xfId="14" applyFont="1" applyFill="1" applyBorder="1" applyAlignment="1">
      <alignment horizontal="center" wrapText="1"/>
    </xf>
    <xf numFmtId="0" fontId="24" fillId="6" borderId="42" xfId="14" applyFont="1" applyFill="1" applyBorder="1" applyAlignment="1">
      <alignment horizontal="center" wrapText="1"/>
    </xf>
    <xf numFmtId="0" fontId="24" fillId="6" borderId="44" xfId="14" applyFont="1" applyFill="1" applyBorder="1" applyAlignment="1">
      <alignment horizontal="left" vertical="center" wrapText="1"/>
    </xf>
    <xf numFmtId="172" fontId="25" fillId="0" borderId="36" xfId="14" applyNumberFormat="1" applyFont="1" applyBorder="1" applyAlignment="1">
      <alignment horizontal="right" vertical="top"/>
    </xf>
    <xf numFmtId="172" fontId="25" fillId="0" borderId="37" xfId="14" applyNumberFormat="1" applyFont="1" applyBorder="1" applyAlignment="1">
      <alignment horizontal="right" vertical="top"/>
    </xf>
    <xf numFmtId="0" fontId="24" fillId="6" borderId="46" xfId="14" applyFont="1" applyFill="1" applyBorder="1" applyAlignment="1">
      <alignment horizontal="left" vertical="center" wrapText="1"/>
    </xf>
    <xf numFmtId="172" fontId="25" fillId="0" borderId="47" xfId="14" applyNumberFormat="1" applyFont="1" applyBorder="1" applyAlignment="1">
      <alignment horizontal="right" vertical="top"/>
    </xf>
    <xf numFmtId="172" fontId="25" fillId="0" borderId="48" xfId="14" applyNumberFormat="1" applyFont="1" applyBorder="1" applyAlignment="1">
      <alignment horizontal="right" vertical="top"/>
    </xf>
    <xf numFmtId="0" fontId="24" fillId="6" borderId="52" xfId="14" applyFont="1" applyFill="1" applyBorder="1" applyAlignment="1">
      <alignment horizontal="left" vertical="center" wrapText="1"/>
    </xf>
    <xf numFmtId="172" fontId="25" fillId="0" borderId="41" xfId="14" applyNumberFormat="1" applyFont="1" applyBorder="1" applyAlignment="1">
      <alignment horizontal="right" vertical="top"/>
    </xf>
    <xf numFmtId="172" fontId="25" fillId="0" borderId="42" xfId="14" applyNumberFormat="1" applyFont="1" applyBorder="1" applyAlignment="1">
      <alignment horizontal="right" vertical="top"/>
    </xf>
    <xf numFmtId="0" fontId="3" fillId="0" borderId="50" xfId="14" applyFont="1" applyBorder="1" applyAlignment="1">
      <alignment horizontal="center" vertical="center"/>
    </xf>
    <xf numFmtId="0" fontId="3" fillId="0" borderId="51" xfId="14" applyFont="1" applyBorder="1" applyAlignment="1">
      <alignment horizontal="center" vertical="center"/>
    </xf>
    <xf numFmtId="0" fontId="24" fillId="0" borderId="34" xfId="14" applyFont="1" applyBorder="1" applyAlignment="1">
      <alignment horizontal="left" wrapText="1"/>
    </xf>
    <xf numFmtId="0" fontId="24" fillId="6" borderId="53" xfId="14" applyFont="1" applyFill="1" applyBorder="1" applyAlignment="1">
      <alignment horizontal="center" wrapText="1"/>
    </xf>
    <xf numFmtId="0" fontId="24" fillId="6" borderId="54" xfId="14" applyFont="1" applyFill="1" applyBorder="1" applyAlignment="1">
      <alignment horizontal="center" wrapText="1"/>
    </xf>
    <xf numFmtId="0" fontId="24" fillId="6" borderId="55" xfId="14" applyFont="1" applyFill="1" applyBorder="1" applyAlignment="1">
      <alignment horizontal="center" wrapText="1"/>
    </xf>
    <xf numFmtId="0" fontId="24" fillId="6" borderId="56" xfId="14" applyFont="1" applyFill="1" applyBorder="1" applyAlignment="1">
      <alignment horizontal="left" vertical="center" wrapText="1"/>
    </xf>
    <xf numFmtId="172" fontId="25" fillId="0" borderId="38" xfId="14" applyNumberFormat="1" applyFont="1" applyBorder="1" applyAlignment="1">
      <alignment horizontal="right" vertical="top"/>
    </xf>
    <xf numFmtId="0" fontId="24" fillId="6" borderId="57" xfId="14" applyFont="1" applyFill="1" applyBorder="1" applyAlignment="1">
      <alignment horizontal="left" vertical="center" wrapText="1"/>
    </xf>
    <xf numFmtId="172" fontId="25" fillId="0" borderId="49" xfId="14" applyNumberFormat="1" applyFont="1" applyBorder="1" applyAlignment="1">
      <alignment horizontal="right" vertical="top"/>
    </xf>
    <xf numFmtId="0" fontId="24" fillId="6" borderId="58" xfId="14" applyFont="1" applyFill="1" applyBorder="1" applyAlignment="1">
      <alignment horizontal="left" vertical="center" wrapText="1"/>
    </xf>
    <xf numFmtId="172" fontId="25" fillId="0" borderId="43" xfId="14" applyNumberFormat="1" applyFont="1" applyBorder="1" applyAlignment="1">
      <alignment horizontal="right" vertical="top"/>
    </xf>
    <xf numFmtId="1" fontId="3" fillId="0" borderId="0" xfId="14" applyNumberFormat="1"/>
    <xf numFmtId="0" fontId="3" fillId="0" borderId="0" xfId="11"/>
    <xf numFmtId="0" fontId="24" fillId="6" borderId="47" xfId="11" applyFont="1" applyFill="1" applyBorder="1" applyAlignment="1">
      <alignment horizontal="center" wrapText="1"/>
    </xf>
    <xf numFmtId="0" fontId="24" fillId="6" borderId="48" xfId="11" applyFont="1" applyFill="1" applyBorder="1" applyAlignment="1">
      <alignment horizontal="center" wrapText="1"/>
    </xf>
    <xf numFmtId="0" fontId="24" fillId="6" borderId="49" xfId="11" applyFont="1" applyFill="1" applyBorder="1" applyAlignment="1">
      <alignment horizontal="center" wrapText="1"/>
    </xf>
    <xf numFmtId="0" fontId="24" fillId="6" borderId="41" xfId="11" applyFont="1" applyFill="1" applyBorder="1" applyAlignment="1">
      <alignment horizontal="center" wrapText="1"/>
    </xf>
    <xf numFmtId="0" fontId="24" fillId="6" borderId="42" xfId="11" applyFont="1" applyFill="1" applyBorder="1" applyAlignment="1">
      <alignment horizontal="center" wrapText="1"/>
    </xf>
    <xf numFmtId="0" fontId="24" fillId="6" borderId="43" xfId="11" applyFont="1" applyFill="1" applyBorder="1" applyAlignment="1">
      <alignment horizontal="center" wrapText="1"/>
    </xf>
    <xf numFmtId="0" fontId="24" fillId="6" borderId="44" xfId="11" applyFont="1" applyFill="1" applyBorder="1" applyAlignment="1">
      <alignment horizontal="left" vertical="center" wrapText="1"/>
    </xf>
    <xf numFmtId="172" fontId="25" fillId="0" borderId="36" xfId="11" applyNumberFormat="1" applyFont="1" applyBorder="1" applyAlignment="1">
      <alignment horizontal="right" vertical="top"/>
    </xf>
    <xf numFmtId="172" fontId="25" fillId="0" borderId="37" xfId="11" applyNumberFormat="1" applyFont="1" applyBorder="1" applyAlignment="1">
      <alignment horizontal="right" vertical="top"/>
    </xf>
    <xf numFmtId="0" fontId="25" fillId="0" borderId="37" xfId="11" applyFont="1" applyBorder="1" applyAlignment="1">
      <alignment horizontal="right" vertical="top" wrapText="1"/>
    </xf>
    <xf numFmtId="0" fontId="25" fillId="0" borderId="38" xfId="11" applyFont="1" applyBorder="1" applyAlignment="1">
      <alignment horizontal="right" vertical="top" wrapText="1"/>
    </xf>
    <xf numFmtId="0" fontId="24" fillId="6" borderId="46" xfId="11" applyFont="1" applyFill="1" applyBorder="1" applyAlignment="1">
      <alignment horizontal="left" vertical="center" wrapText="1"/>
    </xf>
    <xf numFmtId="172" fontId="25" fillId="0" borderId="47" xfId="11" applyNumberFormat="1" applyFont="1" applyBorder="1" applyAlignment="1">
      <alignment horizontal="right" vertical="top"/>
    </xf>
    <xf numFmtId="172" fontId="25" fillId="0" borderId="48" xfId="11" applyNumberFormat="1" applyFont="1" applyBorder="1" applyAlignment="1">
      <alignment horizontal="right" vertical="top"/>
    </xf>
    <xf numFmtId="0" fontId="25" fillId="0" borderId="48" xfId="11" applyFont="1" applyBorder="1" applyAlignment="1">
      <alignment horizontal="right" vertical="top" wrapText="1"/>
    </xf>
    <xf numFmtId="0" fontId="25" fillId="0" borderId="49" xfId="11" applyFont="1" applyBorder="1" applyAlignment="1">
      <alignment horizontal="right" vertical="top" wrapText="1"/>
    </xf>
    <xf numFmtId="0" fontId="25" fillId="0" borderId="47" xfId="11" applyFont="1" applyBorder="1" applyAlignment="1">
      <alignment horizontal="right" vertical="top" wrapText="1"/>
    </xf>
    <xf numFmtId="0" fontId="24" fillId="6" borderId="52" xfId="11" applyFont="1" applyFill="1" applyBorder="1" applyAlignment="1">
      <alignment horizontal="left" vertical="center" wrapText="1"/>
    </xf>
    <xf numFmtId="0" fontId="25" fillId="0" borderId="41" xfId="11" applyFont="1" applyBorder="1" applyAlignment="1">
      <alignment horizontal="right" vertical="top" wrapText="1"/>
    </xf>
    <xf numFmtId="0" fontId="25" fillId="0" borderId="42" xfId="11" applyFont="1" applyBorder="1" applyAlignment="1">
      <alignment horizontal="right" vertical="top" wrapText="1"/>
    </xf>
    <xf numFmtId="172" fontId="25" fillId="0" borderId="42" xfId="11" applyNumberFormat="1" applyFont="1" applyBorder="1" applyAlignment="1">
      <alignment horizontal="right" vertical="top"/>
    </xf>
    <xf numFmtId="0" fontId="25" fillId="0" borderId="43" xfId="11" applyFont="1" applyBorder="1" applyAlignment="1">
      <alignment horizontal="right" vertical="top" wrapText="1"/>
    </xf>
    <xf numFmtId="0" fontId="3" fillId="0" borderId="34" xfId="11" applyBorder="1" applyAlignment="1">
      <alignment horizontal="center" vertical="center" wrapText="1"/>
    </xf>
    <xf numFmtId="0" fontId="3" fillId="0" borderId="35" xfId="11" applyFont="1" applyBorder="1" applyAlignment="1">
      <alignment horizontal="center" vertical="center"/>
    </xf>
    <xf numFmtId="0" fontId="24" fillId="6" borderId="66" xfId="11" applyFont="1" applyFill="1" applyBorder="1" applyAlignment="1">
      <alignment wrapText="1"/>
    </xf>
    <xf numFmtId="0" fontId="3" fillId="0" borderId="60" xfId="11" applyFont="1" applyBorder="1" applyAlignment="1">
      <alignment vertical="center"/>
    </xf>
    <xf numFmtId="0" fontId="3" fillId="0" borderId="44" xfId="11" applyFont="1" applyBorder="1" applyAlignment="1">
      <alignment vertical="center"/>
    </xf>
    <xf numFmtId="0" fontId="3" fillId="0" borderId="61" xfId="11" applyFont="1" applyBorder="1" applyAlignment="1">
      <alignment horizontal="center" vertical="center"/>
    </xf>
    <xf numFmtId="0" fontId="3" fillId="0" borderId="62" xfId="11" applyFont="1" applyBorder="1" applyAlignment="1">
      <alignment horizontal="center" vertical="center"/>
    </xf>
    <xf numFmtId="0" fontId="24" fillId="6" borderId="67" xfId="11" applyFont="1" applyFill="1" applyBorder="1" applyAlignment="1">
      <alignment wrapText="1"/>
    </xf>
    <xf numFmtId="0" fontId="3" fillId="0" borderId="63" xfId="11" applyFont="1" applyBorder="1" applyAlignment="1">
      <alignment vertical="center"/>
    </xf>
    <xf numFmtId="0" fontId="3" fillId="0" borderId="64" xfId="11" applyFont="1" applyBorder="1" applyAlignment="1">
      <alignment vertical="center"/>
    </xf>
    <xf numFmtId="0" fontId="24" fillId="6" borderId="59" xfId="11" applyFont="1" applyFill="1" applyBorder="1" applyAlignment="1">
      <alignment wrapText="1"/>
    </xf>
    <xf numFmtId="0" fontId="3" fillId="0" borderId="46" xfId="11" applyFont="1" applyBorder="1" applyAlignment="1">
      <alignment vertical="center"/>
    </xf>
    <xf numFmtId="0" fontId="3" fillId="0" borderId="39" xfId="11" applyFont="1" applyBorder="1" applyAlignment="1">
      <alignment horizontal="center" vertical="center"/>
    </xf>
    <xf numFmtId="0" fontId="3" fillId="0" borderId="40" xfId="11" applyFont="1" applyBorder="1" applyAlignment="1">
      <alignment horizontal="center" vertical="center"/>
    </xf>
    <xf numFmtId="0" fontId="24" fillId="6" borderId="65" xfId="11" applyFont="1" applyFill="1" applyBorder="1" applyAlignment="1">
      <alignment vertical="center" wrapText="1"/>
    </xf>
    <xf numFmtId="0" fontId="3" fillId="0" borderId="50" xfId="11" applyFont="1" applyBorder="1" applyAlignment="1">
      <alignment vertical="center"/>
    </xf>
    <xf numFmtId="0" fontId="3" fillId="0" borderId="45" xfId="11" applyFont="1" applyBorder="1" applyAlignment="1">
      <alignment horizontal="center" vertical="center"/>
    </xf>
    <xf numFmtId="0" fontId="3" fillId="0" borderId="50" xfId="11" applyFont="1" applyBorder="1" applyAlignment="1">
      <alignment horizontal="center" vertical="center"/>
    </xf>
    <xf numFmtId="0" fontId="3" fillId="7" borderId="60" xfId="11" applyFont="1" applyFill="1" applyBorder="1" applyAlignment="1">
      <alignment vertical="center"/>
    </xf>
    <xf numFmtId="0" fontId="3" fillId="7" borderId="63" xfId="11" applyFont="1" applyFill="1" applyBorder="1" applyAlignment="1">
      <alignment vertical="center"/>
    </xf>
    <xf numFmtId="0" fontId="24" fillId="7" borderId="48" xfId="11" applyFont="1" applyFill="1" applyBorder="1" applyAlignment="1">
      <alignment horizontal="center" wrapText="1"/>
    </xf>
    <xf numFmtId="0" fontId="24" fillId="7" borderId="42" xfId="11" applyFont="1" applyFill="1" applyBorder="1" applyAlignment="1">
      <alignment horizontal="center" wrapText="1"/>
    </xf>
    <xf numFmtId="172" fontId="25" fillId="7" borderId="37" xfId="11" applyNumberFormat="1" applyFont="1" applyFill="1" applyBorder="1" applyAlignment="1">
      <alignment horizontal="right" vertical="top"/>
    </xf>
    <xf numFmtId="0" fontId="0" fillId="7" borderId="0" xfId="0" applyFill="1"/>
    <xf numFmtId="172" fontId="25" fillId="0" borderId="41" xfId="11" applyNumberFormat="1" applyFont="1" applyBorder="1" applyAlignment="1">
      <alignment horizontal="right" vertical="top"/>
    </xf>
    <xf numFmtId="0" fontId="24" fillId="6" borderId="50" xfId="11" applyFont="1" applyFill="1" applyBorder="1" applyAlignment="1">
      <alignment horizontal="left" vertical="center" wrapText="1"/>
    </xf>
    <xf numFmtId="0" fontId="3" fillId="0" borderId="51" xfId="11" applyFont="1" applyBorder="1" applyAlignment="1">
      <alignment horizontal="center" vertical="center"/>
    </xf>
    <xf numFmtId="0" fontId="3" fillId="0" borderId="68" xfId="11" applyBorder="1" applyAlignment="1">
      <alignment vertical="center" wrapText="1"/>
    </xf>
    <xf numFmtId="0" fontId="3" fillId="0" borderId="35" xfId="11" applyFont="1" applyBorder="1" applyAlignment="1">
      <alignment vertical="center"/>
    </xf>
    <xf numFmtId="0" fontId="3" fillId="0" borderId="61" xfId="11" applyFont="1" applyBorder="1" applyAlignment="1">
      <alignment vertical="center"/>
    </xf>
    <xf numFmtId="0" fontId="3" fillId="0" borderId="62" xfId="11" applyFont="1" applyBorder="1" applyAlignment="1">
      <alignment vertical="center"/>
    </xf>
    <xf numFmtId="0" fontId="3" fillId="0" borderId="39" xfId="11" applyFont="1" applyBorder="1" applyAlignment="1">
      <alignment vertical="center"/>
    </xf>
    <xf numFmtId="0" fontId="3" fillId="0" borderId="40" xfId="11" applyFont="1" applyBorder="1" applyAlignment="1">
      <alignment vertical="center"/>
    </xf>
    <xf numFmtId="0" fontId="18" fillId="0" borderId="0" xfId="0" applyFont="1" applyFill="1" applyBorder="1"/>
    <xf numFmtId="0" fontId="15" fillId="0" borderId="0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9" xfId="0" applyFont="1" applyBorder="1" applyAlignment="1">
      <alignment horizontal="center"/>
    </xf>
    <xf numFmtId="0" fontId="27" fillId="0" borderId="0" xfId="0" applyFont="1" applyFill="1" applyBorder="1"/>
    <xf numFmtId="0" fontId="12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3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2" fillId="0" borderId="7" xfId="0" applyFont="1" applyBorder="1" applyAlignment="1">
      <alignment horizontal="left" vertical="center"/>
    </xf>
    <xf numFmtId="165" fontId="3" fillId="0" borderId="7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165" fontId="3" fillId="0" borderId="6" xfId="1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2" fillId="4" borderId="71" xfId="0" applyFont="1" applyFill="1" applyBorder="1" applyAlignment="1">
      <alignment horizontal="center" vertical="center" wrapText="1"/>
    </xf>
    <xf numFmtId="0" fontId="2" fillId="0" borderId="72" xfId="0" applyFont="1" applyBorder="1" applyAlignment="1"/>
    <xf numFmtId="165" fontId="19" fillId="0" borderId="72" xfId="1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right"/>
    </xf>
    <xf numFmtId="0" fontId="2" fillId="0" borderId="73" xfId="0" applyFont="1" applyBorder="1" applyAlignment="1"/>
    <xf numFmtId="3" fontId="8" fillId="0" borderId="73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/>
    <xf numFmtId="3" fontId="3" fillId="0" borderId="72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1" fontId="3" fillId="5" borderId="0" xfId="3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left"/>
    </xf>
    <xf numFmtId="165" fontId="3" fillId="0" borderId="72" xfId="1" applyNumberFormat="1" applyFont="1" applyBorder="1" applyAlignment="1">
      <alignment horizontal="center" vertical="center"/>
    </xf>
    <xf numFmtId="3" fontId="8" fillId="0" borderId="72" xfId="1" applyNumberFormat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31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7" fillId="2" borderId="0" xfId="0" applyFont="1" applyFill="1" applyBorder="1"/>
    <xf numFmtId="165" fontId="3" fillId="0" borderId="19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/>
    <xf numFmtId="0" fontId="4" fillId="0" borderId="0" xfId="2" applyFont="1" applyAlignment="1" applyProtection="1"/>
    <xf numFmtId="0" fontId="4" fillId="0" borderId="0" xfId="2" applyFont="1" applyAlignment="1" applyProtection="1">
      <alignment horizontal="left"/>
    </xf>
    <xf numFmtId="0" fontId="4" fillId="0" borderId="0" xfId="2" applyFont="1" applyAlignment="1" applyProtection="1">
      <alignment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Alignment="1" applyProtection="1">
      <alignment wrapText="1"/>
    </xf>
    <xf numFmtId="1" fontId="3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0" fontId="2" fillId="0" borderId="2" xfId="1" applyNumberFormat="1" applyFont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10" fontId="2" fillId="0" borderId="0" xfId="1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1" fontId="3" fillId="5" borderId="0" xfId="1" applyNumberFormat="1" applyFont="1" applyFill="1" applyBorder="1" applyAlignment="1">
      <alignment horizontal="center" vertical="center"/>
    </xf>
    <xf numFmtId="1" fontId="2" fillId="5" borderId="0" xfId="1" applyNumberFormat="1" applyFont="1" applyFill="1" applyBorder="1" applyAlignment="1">
      <alignment vertical="center"/>
    </xf>
    <xf numFmtId="1" fontId="3" fillId="5" borderId="0" xfId="1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 wrapText="1"/>
    </xf>
    <xf numFmtId="165" fontId="3" fillId="0" borderId="72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166" fontId="3" fillId="5" borderId="0" xfId="1" applyNumberFormat="1" applyFont="1" applyFill="1" applyBorder="1" applyAlignment="1">
      <alignment vertical="center"/>
    </xf>
    <xf numFmtId="0" fontId="2" fillId="4" borderId="7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" fillId="4" borderId="4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/>
    </xf>
    <xf numFmtId="0" fontId="2" fillId="4" borderId="7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4" borderId="1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4" borderId="3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7" fillId="2" borderId="0" xfId="0" applyFont="1" applyFill="1" applyAlignment="1">
      <alignment horizontal="right"/>
    </xf>
    <xf numFmtId="0" fontId="18" fillId="4" borderId="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3" borderId="21" xfId="0" applyFont="1" applyFill="1" applyBorder="1" applyAlignment="1">
      <alignment horizontal="center" vertical="center"/>
    </xf>
    <xf numFmtId="0" fontId="25" fillId="0" borderId="0" xfId="14" applyFont="1" applyBorder="1" applyAlignment="1">
      <alignment horizontal="left"/>
    </xf>
    <xf numFmtId="0" fontId="3" fillId="0" borderId="0" xfId="14" applyFont="1" applyBorder="1" applyAlignment="1">
      <alignment horizontal="center" vertical="center"/>
    </xf>
    <xf numFmtId="0" fontId="26" fillId="0" borderId="0" xfId="14" applyFont="1" applyBorder="1" applyAlignment="1">
      <alignment horizontal="center" vertical="center" wrapText="1"/>
    </xf>
    <xf numFmtId="0" fontId="3" fillId="0" borderId="34" xfId="14" applyBorder="1" applyAlignment="1">
      <alignment horizontal="center" vertical="center" wrapText="1"/>
    </xf>
    <xf numFmtId="0" fontId="3" fillId="0" borderId="35" xfId="14" applyFont="1" applyBorder="1" applyAlignment="1">
      <alignment horizontal="center" vertical="center"/>
    </xf>
    <xf numFmtId="0" fontId="3" fillId="0" borderId="61" xfId="14" applyFont="1" applyBorder="1" applyAlignment="1">
      <alignment horizontal="center" vertical="center"/>
    </xf>
    <xf numFmtId="0" fontId="3" fillId="0" borderId="62" xfId="14" applyFont="1" applyBorder="1" applyAlignment="1">
      <alignment horizontal="center" vertical="center"/>
    </xf>
    <xf numFmtId="0" fontId="3" fillId="0" borderId="39" xfId="14" applyFont="1" applyBorder="1" applyAlignment="1">
      <alignment horizontal="center" vertical="center"/>
    </xf>
    <xf numFmtId="0" fontId="3" fillId="0" borderId="40" xfId="14" applyFont="1" applyBorder="1" applyAlignment="1">
      <alignment horizontal="center" vertical="center"/>
    </xf>
    <xf numFmtId="0" fontId="24" fillId="6" borderId="56" xfId="14" applyFont="1" applyFill="1" applyBorder="1" applyAlignment="1">
      <alignment horizontal="center" wrapText="1"/>
    </xf>
    <xf numFmtId="0" fontId="3" fillId="0" borderId="60" xfId="14" applyFont="1" applyBorder="1" applyAlignment="1">
      <alignment horizontal="center" vertical="center"/>
    </xf>
    <xf numFmtId="0" fontId="24" fillId="6" borderId="47" xfId="14" applyFont="1" applyFill="1" applyBorder="1" applyAlignment="1">
      <alignment horizontal="center" wrapText="1"/>
    </xf>
    <xf numFmtId="0" fontId="3" fillId="0" borderId="63" xfId="14" applyFont="1" applyBorder="1" applyAlignment="1">
      <alignment horizontal="center" vertical="center"/>
    </xf>
    <xf numFmtId="0" fontId="3" fillId="0" borderId="64" xfId="14" applyFont="1" applyBorder="1" applyAlignment="1">
      <alignment horizontal="center" vertical="center"/>
    </xf>
    <xf numFmtId="0" fontId="24" fillId="6" borderId="36" xfId="14" applyFont="1" applyFill="1" applyBorder="1" applyAlignment="1">
      <alignment horizontal="left" vertical="center" wrapText="1"/>
    </xf>
    <xf numFmtId="0" fontId="3" fillId="0" borderId="50" xfId="14" applyFont="1" applyBorder="1" applyAlignment="1">
      <alignment horizontal="center" vertical="center"/>
    </xf>
    <xf numFmtId="0" fontId="24" fillId="6" borderId="47" xfId="11" applyFont="1" applyFill="1" applyBorder="1" applyAlignment="1">
      <alignment horizontal="left" vertical="center" wrapText="1"/>
    </xf>
    <xf numFmtId="0" fontId="3" fillId="0" borderId="45" xfId="11" applyFont="1" applyBorder="1" applyAlignment="1">
      <alignment horizontal="center" vertical="center"/>
    </xf>
    <xf numFmtId="0" fontId="3" fillId="0" borderId="50" xfId="11" applyFont="1" applyBorder="1" applyAlignment="1">
      <alignment horizontal="center" vertical="center"/>
    </xf>
    <xf numFmtId="0" fontId="24" fillId="6" borderId="41" xfId="11" applyFont="1" applyFill="1" applyBorder="1" applyAlignment="1">
      <alignment horizontal="left" vertical="center" wrapText="1"/>
    </xf>
    <xf numFmtId="0" fontId="3" fillId="0" borderId="51" xfId="11" applyFont="1" applyBorder="1" applyAlignment="1">
      <alignment horizontal="center" vertical="center"/>
    </xf>
    <xf numFmtId="0" fontId="24" fillId="6" borderId="36" xfId="11" applyFont="1" applyFill="1" applyBorder="1" applyAlignment="1">
      <alignment horizontal="left" vertical="center" wrapText="1"/>
    </xf>
  </cellXfs>
  <cellStyles count="15">
    <cellStyle name="Hipervínculo" xfId="2" builtinId="8"/>
    <cellStyle name="Millares [0]" xfId="3" builtinId="6"/>
    <cellStyle name="Normal" xfId="0" builtinId="0"/>
    <cellStyle name="Normal 2" xfId="5"/>
    <cellStyle name="Normal 2 2" xfId="7"/>
    <cellStyle name="Normal 3" xfId="4"/>
    <cellStyle name="Normal_Hoja3" xfId="14"/>
    <cellStyle name="Normal_Hoja4" xfId="11"/>
    <cellStyle name="Normal_T12" xfId="9"/>
    <cellStyle name="Normal_T13" xfId="10"/>
    <cellStyle name="Normal_T14" xfId="12"/>
    <cellStyle name="Normal_T2" xfId="13"/>
    <cellStyle name="Normal_T9" xfId="8"/>
    <cellStyle name="Porcentaje" xfId="1" builtinId="5"/>
    <cellStyle name="Porcentual 2" xfId="6"/>
  </cellStyles>
  <dxfs count="0"/>
  <tableStyles count="0" defaultTableStyle="TableStyleMedium9" defaultPivotStyle="PivotStyleLight16"/>
  <colors>
    <mruColors>
      <color rgb="FF993366"/>
      <color rgb="FF993300"/>
      <color rgb="FFCC0066"/>
      <color rgb="FFE7B7CF"/>
      <color rgb="FFDA8EB4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AppData/Local/Microsoft/Windows/Temporary%20Internet%20Files/Content.Outlook/1JZ5F8L5/Tablas%20Industria%202010-2012%20(v.3)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19"/>
  <sheetViews>
    <sheetView tabSelected="1" workbookViewId="0">
      <selection activeCell="A21" sqref="A21"/>
    </sheetView>
  </sheetViews>
  <sheetFormatPr baseColWidth="10" defaultRowHeight="12.75" x14ac:dyDescent="0.2"/>
  <cols>
    <col min="1" max="1" width="132" style="9" bestFit="1" customWidth="1"/>
    <col min="2" max="16384" width="11.42578125" style="9"/>
  </cols>
  <sheetData>
    <row r="1" spans="1:23" x14ac:dyDescent="0.2">
      <c r="A1" s="234" t="s">
        <v>12</v>
      </c>
    </row>
    <row r="2" spans="1:23" s="266" customFormat="1" x14ac:dyDescent="0.2">
      <c r="A2" s="403"/>
    </row>
    <row r="3" spans="1:23" s="266" customFormat="1" x14ac:dyDescent="0.2">
      <c r="A3" s="404" t="s">
        <v>219</v>
      </c>
    </row>
    <row r="4" spans="1:23" x14ac:dyDescent="0.2">
      <c r="A4" s="405" t="s">
        <v>161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23" x14ac:dyDescent="0.2">
      <c r="A5" s="405" t="s">
        <v>240</v>
      </c>
      <c r="B5" s="18"/>
      <c r="C5" s="18"/>
      <c r="D5" s="18"/>
      <c r="E5" s="18"/>
      <c r="F5" s="18"/>
      <c r="G5" s="18"/>
      <c r="H5" s="18"/>
      <c r="I5" s="18"/>
    </row>
    <row r="6" spans="1:23" x14ac:dyDescent="0.2">
      <c r="A6" s="406" t="s">
        <v>229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</row>
    <row r="7" spans="1:23" ht="15" customHeight="1" x14ac:dyDescent="0.2">
      <c r="A7" s="407" t="s">
        <v>230</v>
      </c>
      <c r="B7" s="237"/>
      <c r="C7" s="237"/>
      <c r="D7" s="237"/>
      <c r="E7" s="237"/>
      <c r="F7" s="237"/>
      <c r="G7" s="237"/>
      <c r="H7" s="237"/>
      <c r="I7" s="237"/>
    </row>
    <row r="8" spans="1:23" ht="15" customHeight="1" x14ac:dyDescent="0.2">
      <c r="A8" s="404" t="s">
        <v>324</v>
      </c>
      <c r="B8" s="253"/>
      <c r="C8" s="253"/>
      <c r="D8" s="253"/>
      <c r="E8" s="253"/>
      <c r="F8" s="253"/>
      <c r="G8" s="253"/>
      <c r="H8" s="238"/>
      <c r="I8" s="238"/>
      <c r="J8" s="238"/>
      <c r="K8" s="238"/>
    </row>
    <row r="9" spans="1:23" x14ac:dyDescent="0.2">
      <c r="A9" s="405" t="s">
        <v>326</v>
      </c>
      <c r="B9" s="18"/>
      <c r="C9" s="18"/>
      <c r="D9" s="18"/>
      <c r="E9" s="18"/>
      <c r="F9" s="18"/>
      <c r="G9" s="18"/>
      <c r="H9" s="18"/>
      <c r="I9" s="18"/>
    </row>
    <row r="10" spans="1:23" x14ac:dyDescent="0.2">
      <c r="A10" s="406" t="s">
        <v>237</v>
      </c>
      <c r="B10" s="236"/>
      <c r="C10" s="236"/>
      <c r="D10" s="236"/>
      <c r="E10" s="236"/>
      <c r="F10" s="236"/>
    </row>
    <row r="11" spans="1:23" x14ac:dyDescent="0.2">
      <c r="A11" s="408" t="s">
        <v>238</v>
      </c>
    </row>
    <row r="12" spans="1:23" ht="15" customHeight="1" x14ac:dyDescent="0.2">
      <c r="A12" s="406" t="s">
        <v>239</v>
      </c>
      <c r="B12" s="236"/>
      <c r="C12" s="236"/>
      <c r="D12" s="236"/>
      <c r="E12" s="236"/>
      <c r="F12" s="236"/>
      <c r="G12" s="236"/>
      <c r="H12" s="236"/>
      <c r="I12" s="236"/>
    </row>
    <row r="13" spans="1:23" ht="15" customHeight="1" x14ac:dyDescent="0.2">
      <c r="A13" s="406" t="s">
        <v>370</v>
      </c>
      <c r="B13" s="254"/>
      <c r="C13" s="254"/>
      <c r="D13" s="254"/>
      <c r="E13" s="254"/>
      <c r="F13" s="254"/>
      <c r="G13" s="239"/>
      <c r="H13" s="239"/>
      <c r="I13" s="239"/>
      <c r="J13" s="239"/>
      <c r="K13" s="239"/>
      <c r="L13" s="239"/>
      <c r="M13" s="239"/>
      <c r="N13" s="239"/>
      <c r="O13" s="239"/>
    </row>
    <row r="14" spans="1:23" x14ac:dyDescent="0.2">
      <c r="A14" s="406" t="s">
        <v>371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</row>
    <row r="15" spans="1:23" x14ac:dyDescent="0.2">
      <c r="A15" s="405" t="s">
        <v>372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23" x14ac:dyDescent="0.2">
      <c r="A16" s="409" t="s">
        <v>373</v>
      </c>
      <c r="B16" s="52"/>
      <c r="C16" s="52"/>
      <c r="D16" s="52"/>
      <c r="E16" s="52"/>
      <c r="F16" s="52"/>
      <c r="G16" s="52"/>
      <c r="H16" s="258"/>
      <c r="I16" s="258"/>
      <c r="J16" s="258"/>
      <c r="K16" s="258"/>
      <c r="L16" s="258"/>
      <c r="M16" s="258"/>
    </row>
    <row r="17" spans="1:15" x14ac:dyDescent="0.2">
      <c r="A17" s="409" t="s">
        <v>374</v>
      </c>
      <c r="B17" s="52"/>
      <c r="C17" s="52"/>
      <c r="D17" s="52"/>
      <c r="E17" s="52"/>
      <c r="F17" s="52"/>
      <c r="G17" s="52"/>
      <c r="H17" s="52"/>
      <c r="I17" s="52"/>
    </row>
    <row r="18" spans="1:15" x14ac:dyDescent="0.2">
      <c r="A18" s="410" t="s">
        <v>376</v>
      </c>
      <c r="B18" s="240"/>
      <c r="C18" s="240"/>
      <c r="D18" s="240"/>
      <c r="E18" s="240"/>
      <c r="F18" s="240"/>
      <c r="G18" s="240"/>
      <c r="H18" s="240"/>
      <c r="I18" s="258"/>
      <c r="J18" s="258"/>
      <c r="K18" s="258"/>
      <c r="L18" s="258"/>
      <c r="M18" s="258"/>
      <c r="N18" s="258"/>
    </row>
    <row r="19" spans="1:15" x14ac:dyDescent="0.2">
      <c r="A19" s="409" t="s">
        <v>377</v>
      </c>
      <c r="B19" s="52"/>
      <c r="C19" s="52"/>
      <c r="D19" s="52"/>
      <c r="E19" s="52"/>
      <c r="F19" s="52"/>
      <c r="G19" s="52"/>
      <c r="H19" s="52"/>
      <c r="I19" s="52"/>
      <c r="J19" s="52"/>
      <c r="K19" s="258"/>
      <c r="L19" s="258"/>
      <c r="M19" s="258"/>
      <c r="N19" s="258"/>
      <c r="O19" s="258"/>
    </row>
  </sheetData>
  <hyperlinks>
    <hyperlink ref="A4" location="'T1'!A1" display="Tabla 1- Actividades de Innovación. Industria Manufacturera, período 2010-2012"/>
    <hyperlink ref="A6" location="'T3'!A1" display="Tabla 3- Inversión en Activiades de Innovación. Industria Manufacturera, años 2010-2012"/>
    <hyperlink ref="A5" location="'T2'!A1" display="Tabla 2- Tipo de Capacitación. Industria Manufacturera, período 2010-2012"/>
    <hyperlink ref="A3" location="T0!A1" display="Tabla 0- Distribución de las empresas, sector industria, período 2010-2012"/>
    <hyperlink ref="A7" location="'T4'!A1" display="Tabla 4- Personal Ocupado en Actividades de Innovación según Tipo de Actividad y Grado de Formalidad. Industria Manufacturera, año 2012"/>
    <hyperlink ref="A9" location="'T5'!A1" display="Tabla 5- Profesionales Ocupados en Actividades de I+D según Tipo de Formación. Industria Manufacturera, año 2012"/>
    <hyperlink ref="A8" location="'T6'!A1" display="Tabla 6- Profesionales Ocupados en Actividades de Innovación por Tipo de Formación. Industria Manufacturera, año 2012"/>
    <hyperlink ref="A10" location="'T7'!A1" display="Tabla 7- Fuentes de Financiamiento para las Actividades de Innovación. Industria Manufacturera, período 2010-2012"/>
    <hyperlink ref="A11" location="'T8'!A1" display="Tabla 8- Apoyo estatal para las Actividades de Innovación. Industria Manufacturera, período 2010-2012"/>
    <hyperlink ref="A12" location="'T9'!A1" display="Tabla 9- Resultados de las Actividades de Innovación. Alcance de las Innovaciones realizadas. Industria Manufacturera, período 2010-2012"/>
    <hyperlink ref="A14" location="'T11'!A1" display="Tabla 11- Principales Factores que Obstaculizan la Innovación. Industria Manufacturera, período 2010-2012"/>
    <hyperlink ref="A15" location="'T12'!A1" display="Tabla 12- Fuentes de Información para las Actividades de Innovación. Industria Manufacturera, período 2010-2012"/>
    <hyperlink ref="A16" location="'T13'!A1" display="Tabla 13- Vinculación con el Sistema de Innovación por Agente. Industria Manufacturera, período 2010-2012"/>
    <hyperlink ref="A17" location="'T14'!A1" display="Tabla 14- Vinculación con el Sistema de Innovación por Objetivo. Industria Manufacturera, período 2010-2012"/>
    <hyperlink ref="A19" location="'T16'!A1" display="Tabla 16- Participación en Redes según Objetivo y Nacionalidad de los Agentes. Industria Manufacturera, período 2010-2012"/>
    <hyperlink ref="A13" r:id="rId1" location="'T10'!A1"/>
    <hyperlink ref="A18" location="'T15'!A1" display="Tabla 15- Realización de Acuerdos de Cooperación. Industria Manufacturera, período 2010-2012"/>
  </hyperlinks>
  <pageMargins left="0.23622047244094491" right="0.23622047244094491" top="0.74803149606299213" bottom="0.74803149606299213" header="0.31496062992125984" footer="0.31496062992125984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0"/>
  <sheetViews>
    <sheetView zoomScaleNormal="100" workbookViewId="0">
      <selection activeCell="A21" sqref="A21"/>
    </sheetView>
  </sheetViews>
  <sheetFormatPr baseColWidth="10" defaultRowHeight="15" x14ac:dyDescent="0.25"/>
  <cols>
    <col min="1" max="1" width="80" customWidth="1"/>
    <col min="2" max="2" width="25.140625" style="38" customWidth="1"/>
    <col min="3" max="3" width="25.140625" style="359" customWidth="1"/>
    <col min="4" max="5" width="25.140625" customWidth="1"/>
    <col min="6" max="6" width="25.140625" style="9" customWidth="1"/>
    <col min="7" max="7" width="12" bestFit="1" customWidth="1"/>
  </cols>
  <sheetData>
    <row r="1" spans="1:9" x14ac:dyDescent="0.25">
      <c r="A1" s="194" t="s">
        <v>238</v>
      </c>
      <c r="B1" s="194"/>
      <c r="C1" s="358"/>
      <c r="D1" s="194"/>
      <c r="E1" s="194"/>
      <c r="F1" s="20"/>
    </row>
    <row r="2" spans="1:9" x14ac:dyDescent="0.25">
      <c r="A2" s="115" t="s">
        <v>349</v>
      </c>
      <c r="B2" s="115"/>
      <c r="C2" s="214"/>
      <c r="D2" s="115"/>
      <c r="E2" s="115"/>
      <c r="F2" s="23"/>
    </row>
    <row r="3" spans="1:9" x14ac:dyDescent="0.25">
      <c r="F3" s="23"/>
    </row>
    <row r="4" spans="1:9" x14ac:dyDescent="0.25">
      <c r="A4" s="57" t="s">
        <v>383</v>
      </c>
      <c r="B4" s="57"/>
      <c r="C4" s="360"/>
      <c r="D4" s="456"/>
      <c r="E4" s="456"/>
      <c r="F4" s="119" t="s">
        <v>331</v>
      </c>
    </row>
    <row r="5" spans="1:9" ht="15.75" thickBot="1" x14ac:dyDescent="0.3">
      <c r="A5" s="121"/>
      <c r="B5" s="257" t="s">
        <v>233</v>
      </c>
      <c r="C5" s="257" t="s">
        <v>328</v>
      </c>
      <c r="D5" s="257" t="s">
        <v>329</v>
      </c>
      <c r="E5" s="257" t="s">
        <v>330</v>
      </c>
      <c r="F5" s="257" t="s">
        <v>107</v>
      </c>
    </row>
    <row r="6" spans="1:9" x14ac:dyDescent="0.25">
      <c r="A6" s="394" t="s">
        <v>4</v>
      </c>
      <c r="B6" s="395">
        <v>0.94851940505444787</v>
      </c>
      <c r="C6" s="425">
        <v>5.1480594945552127E-2</v>
      </c>
      <c r="D6" s="395">
        <v>3.7478493385047204E-2</v>
      </c>
      <c r="E6" s="395">
        <v>1.4002101560505718E-2</v>
      </c>
      <c r="F6" s="396">
        <v>79886.440851499778</v>
      </c>
      <c r="H6" s="38"/>
      <c r="I6" s="38"/>
    </row>
    <row r="7" spans="1:9" x14ac:dyDescent="0.25">
      <c r="A7" s="17" t="s">
        <v>187</v>
      </c>
      <c r="B7" s="127"/>
      <c r="C7" s="88"/>
      <c r="D7" s="127"/>
      <c r="E7" s="127"/>
      <c r="F7" s="127"/>
    </row>
    <row r="8" spans="1:9" x14ac:dyDescent="0.25">
      <c r="A8" s="253" t="s">
        <v>5</v>
      </c>
      <c r="B8" s="123">
        <v>0.97562455096444567</v>
      </c>
      <c r="C8" s="426">
        <v>2.4375449035554331E-2</v>
      </c>
      <c r="D8" s="123">
        <v>2.2374710695127368E-2</v>
      </c>
      <c r="E8" s="123">
        <v>2.0007383404274368E-3</v>
      </c>
      <c r="F8" s="361">
        <v>1491.1068251033817</v>
      </c>
    </row>
    <row r="9" spans="1:9" x14ac:dyDescent="0.25">
      <c r="A9" s="253" t="s">
        <v>6</v>
      </c>
      <c r="B9" s="123">
        <v>0.88447224654368684</v>
      </c>
      <c r="C9" s="426">
        <v>0.11552775345631316</v>
      </c>
      <c r="D9" s="123">
        <v>0.10561034864507167</v>
      </c>
      <c r="E9" s="123">
        <v>9.9174048112415751E-3</v>
      </c>
      <c r="F9" s="361">
        <v>26014.817128191582</v>
      </c>
    </row>
    <row r="10" spans="1:9" x14ac:dyDescent="0.25">
      <c r="A10" s="253" t="s">
        <v>7</v>
      </c>
      <c r="B10" s="123">
        <v>0.68971972275205662</v>
      </c>
      <c r="C10" s="426">
        <v>0.31028027724794338</v>
      </c>
      <c r="D10" s="123">
        <v>0.25234189931449896</v>
      </c>
      <c r="E10" s="123">
        <v>5.7938377933443828E-2</v>
      </c>
      <c r="F10" s="361">
        <v>52380.516898204827</v>
      </c>
    </row>
    <row r="11" spans="1:9" x14ac:dyDescent="0.25">
      <c r="A11" s="17" t="s">
        <v>186</v>
      </c>
      <c r="B11" s="133"/>
      <c r="C11" s="88"/>
      <c r="D11" s="133"/>
      <c r="E11" s="133"/>
      <c r="F11" s="134"/>
    </row>
    <row r="12" spans="1:9" x14ac:dyDescent="0.25">
      <c r="A12" s="19" t="s">
        <v>8</v>
      </c>
      <c r="B12" s="123">
        <v>0.93300209731270911</v>
      </c>
      <c r="C12" s="426">
        <v>6.6997902687290889E-2</v>
      </c>
      <c r="D12" s="123">
        <v>5.9376369161684893E-2</v>
      </c>
      <c r="E12" s="123">
        <v>7.621533525606264E-3</v>
      </c>
      <c r="F12" s="361">
        <v>21695.825226085271</v>
      </c>
    </row>
    <row r="13" spans="1:9" x14ac:dyDescent="0.25">
      <c r="A13" s="19" t="s">
        <v>9</v>
      </c>
      <c r="B13" s="123">
        <v>0.80997059700146845</v>
      </c>
      <c r="C13" s="426">
        <v>0.19002940299853155</v>
      </c>
      <c r="D13" s="123">
        <v>0.17044160975454259</v>
      </c>
      <c r="E13" s="123">
        <v>1.9587793243988887E-2</v>
      </c>
      <c r="F13" s="361">
        <v>58190.615625414517</v>
      </c>
    </row>
    <row r="14" spans="1:9" x14ac:dyDescent="0.25">
      <c r="A14" s="17" t="s">
        <v>188</v>
      </c>
      <c r="B14" s="88"/>
      <c r="C14" s="88"/>
      <c r="D14" s="88"/>
      <c r="E14" s="88"/>
      <c r="F14" s="88"/>
    </row>
    <row r="15" spans="1:9" x14ac:dyDescent="0.25">
      <c r="A15" s="19" t="s">
        <v>189</v>
      </c>
      <c r="B15" s="123">
        <v>0</v>
      </c>
      <c r="C15" s="426">
        <v>1</v>
      </c>
      <c r="D15" s="123">
        <v>1</v>
      </c>
      <c r="E15" s="123">
        <v>0</v>
      </c>
      <c r="F15" s="361">
        <v>17783.589619127859</v>
      </c>
    </row>
    <row r="16" spans="1:9" x14ac:dyDescent="0.25">
      <c r="A16" s="19" t="s">
        <v>191</v>
      </c>
      <c r="B16" s="123">
        <v>0</v>
      </c>
      <c r="C16" s="426">
        <v>1</v>
      </c>
      <c r="D16" s="123">
        <v>0</v>
      </c>
      <c r="E16" s="123">
        <v>1</v>
      </c>
      <c r="F16" s="361">
        <v>0</v>
      </c>
    </row>
    <row r="17" spans="1:6" x14ac:dyDescent="0.25">
      <c r="A17" s="19" t="s">
        <v>190</v>
      </c>
      <c r="B17" s="123">
        <v>0.92686823184631106</v>
      </c>
      <c r="C17" s="426">
        <v>7.3131768153688936E-2</v>
      </c>
      <c r="D17" s="123">
        <v>6.5091831454932525E-2</v>
      </c>
      <c r="E17" s="123">
        <v>8.0399366987564374E-3</v>
      </c>
      <c r="F17" s="361">
        <v>62102.851232371897</v>
      </c>
    </row>
    <row r="18" spans="1:6" x14ac:dyDescent="0.25">
      <c r="A18" s="17" t="s">
        <v>10</v>
      </c>
      <c r="B18" s="133"/>
      <c r="C18" s="88"/>
      <c r="D18" s="133"/>
      <c r="E18" s="133"/>
      <c r="F18" s="138"/>
    </row>
    <row r="19" spans="1:6" x14ac:dyDescent="0.25">
      <c r="A19" s="19" t="s">
        <v>162</v>
      </c>
      <c r="B19" s="123">
        <v>0.93522293432472225</v>
      </c>
      <c r="C19" s="426">
        <v>6.4777065675277745E-2</v>
      </c>
      <c r="D19" s="123">
        <v>5.7516879981209232E-2</v>
      </c>
      <c r="E19" s="123">
        <v>7.2601856940684509E-3</v>
      </c>
      <c r="F19" s="361">
        <v>13789.246174816486</v>
      </c>
    </row>
    <row r="20" spans="1:6" x14ac:dyDescent="0.25">
      <c r="A20" s="19" t="s">
        <v>163</v>
      </c>
      <c r="B20" s="123">
        <v>0.85290427959314419</v>
      </c>
      <c r="C20" s="426">
        <v>0.14709572040685581</v>
      </c>
      <c r="D20" s="123">
        <v>6.1743833636513396E-2</v>
      </c>
      <c r="E20" s="123">
        <v>8.5351886770342236E-2</v>
      </c>
      <c r="F20" s="361">
        <v>4933.7952663905762</v>
      </c>
    </row>
    <row r="21" spans="1:6" x14ac:dyDescent="0.25">
      <c r="A21" s="19" t="s">
        <v>164</v>
      </c>
      <c r="B21" s="123">
        <v>1</v>
      </c>
      <c r="C21" s="426">
        <v>0</v>
      </c>
      <c r="D21" s="123">
        <v>0</v>
      </c>
      <c r="E21" s="123">
        <v>0</v>
      </c>
      <c r="F21" s="361">
        <v>0</v>
      </c>
    </row>
    <row r="22" spans="1:6" x14ac:dyDescent="0.25">
      <c r="A22" s="19" t="s">
        <v>165</v>
      </c>
      <c r="B22" s="123">
        <v>0.85897359712367405</v>
      </c>
      <c r="C22" s="426">
        <v>0.14102640287632595</v>
      </c>
      <c r="D22" s="123">
        <v>0.13068323965609427</v>
      </c>
      <c r="E22" s="123">
        <v>1.0343163220231828E-2</v>
      </c>
      <c r="F22" s="361">
        <v>2294.8231453388862</v>
      </c>
    </row>
    <row r="23" spans="1:6" x14ac:dyDescent="0.25">
      <c r="A23" s="19" t="s">
        <v>166</v>
      </c>
      <c r="B23" s="123">
        <v>0.95133350037802655</v>
      </c>
      <c r="C23" s="426">
        <v>4.8666499621973447E-2</v>
      </c>
      <c r="D23" s="123">
        <v>4.8666499621973412E-2</v>
      </c>
      <c r="E23" s="123">
        <v>0</v>
      </c>
      <c r="F23" s="361">
        <v>955.19605968239989</v>
      </c>
    </row>
    <row r="24" spans="1:6" x14ac:dyDescent="0.25">
      <c r="A24" s="19" t="s">
        <v>167</v>
      </c>
      <c r="B24" s="123">
        <v>0.97050032669253794</v>
      </c>
      <c r="C24" s="426">
        <v>2.949967330746206E-2</v>
      </c>
      <c r="D24" s="123">
        <v>2.9499673307462223E-2</v>
      </c>
      <c r="E24" s="123">
        <v>0</v>
      </c>
      <c r="F24" s="361">
        <v>308.37930350005496</v>
      </c>
    </row>
    <row r="25" spans="1:6" ht="25.5" x14ac:dyDescent="0.25">
      <c r="A25" s="19" t="s">
        <v>344</v>
      </c>
      <c r="B25" s="123">
        <v>0.987114855930734</v>
      </c>
      <c r="C25" s="426">
        <v>1.2885144069265997E-2</v>
      </c>
      <c r="D25" s="123">
        <v>1.2885144069265872E-2</v>
      </c>
      <c r="E25" s="123">
        <v>0</v>
      </c>
      <c r="F25" s="361">
        <v>175.18803626194165</v>
      </c>
    </row>
    <row r="26" spans="1:6" x14ac:dyDescent="0.25">
      <c r="A26" s="19" t="s">
        <v>168</v>
      </c>
      <c r="B26" s="123">
        <v>0.86641606370652557</v>
      </c>
      <c r="C26" s="426">
        <v>0.13358393629347443</v>
      </c>
      <c r="D26" s="123">
        <v>0.13358393629347437</v>
      </c>
      <c r="E26" s="123">
        <v>0</v>
      </c>
      <c r="F26" s="361">
        <v>2035.1960329908718</v>
      </c>
    </row>
    <row r="27" spans="1:6" x14ac:dyDescent="0.25">
      <c r="A27" s="19" t="s">
        <v>169</v>
      </c>
      <c r="B27" s="123">
        <v>0.96019206385044553</v>
      </c>
      <c r="C27" s="426">
        <v>3.9807936149554468E-2</v>
      </c>
      <c r="D27" s="123">
        <v>3.9807936149554364E-2</v>
      </c>
      <c r="E27" s="123">
        <v>0</v>
      </c>
      <c r="F27" s="361">
        <v>2975.3822442756691</v>
      </c>
    </row>
    <row r="28" spans="1:6" x14ac:dyDescent="0.25">
      <c r="A28" s="19" t="s">
        <v>170</v>
      </c>
      <c r="B28" s="123">
        <v>0</v>
      </c>
      <c r="C28" s="426">
        <v>1</v>
      </c>
      <c r="D28" s="123">
        <v>1</v>
      </c>
      <c r="E28" s="123">
        <v>0</v>
      </c>
      <c r="F28" s="361">
        <v>16590.522159613556</v>
      </c>
    </row>
    <row r="29" spans="1:6" x14ac:dyDescent="0.25">
      <c r="A29" s="19" t="s">
        <v>171</v>
      </c>
      <c r="B29" s="123">
        <v>0.93636014644389032</v>
      </c>
      <c r="C29" s="426">
        <v>6.3639853556109682E-2</v>
      </c>
      <c r="D29" s="123">
        <v>5.5538699557931309E-2</v>
      </c>
      <c r="E29" s="123">
        <v>8.1011539981782291E-3</v>
      </c>
      <c r="F29" s="361">
        <v>2505.6137232106444</v>
      </c>
    </row>
    <row r="30" spans="1:6" ht="25.5" x14ac:dyDescent="0.25">
      <c r="A30" s="19" t="s">
        <v>172</v>
      </c>
      <c r="B30" s="123">
        <v>0.63532782133694443</v>
      </c>
      <c r="C30" s="426">
        <v>0.36467217866305557</v>
      </c>
      <c r="D30" s="123">
        <v>0.30914272491626371</v>
      </c>
      <c r="E30" s="123">
        <v>5.5529453746791919E-2</v>
      </c>
      <c r="F30" s="361">
        <v>5602.0115547602936</v>
      </c>
    </row>
    <row r="31" spans="1:6" x14ac:dyDescent="0.25">
      <c r="A31" s="19" t="s">
        <v>173</v>
      </c>
      <c r="B31" s="123">
        <v>0.83904639371933276</v>
      </c>
      <c r="C31" s="426">
        <v>0.16095360628066724</v>
      </c>
      <c r="D31" s="123">
        <v>0.16095360628066732</v>
      </c>
      <c r="E31" s="123">
        <v>0</v>
      </c>
      <c r="F31" s="361">
        <v>4648.6815849117247</v>
      </c>
    </row>
    <row r="32" spans="1:6" x14ac:dyDescent="0.25">
      <c r="A32" s="19" t="s">
        <v>174</v>
      </c>
      <c r="B32" s="123">
        <v>0.89497913796491801</v>
      </c>
      <c r="C32" s="426">
        <v>0.10502086203508199</v>
      </c>
      <c r="D32" s="123">
        <v>9.3466646427050909E-2</v>
      </c>
      <c r="E32" s="123">
        <v>1.1554215608031097E-2</v>
      </c>
      <c r="F32" s="361">
        <v>11406.564388416646</v>
      </c>
    </row>
    <row r="33" spans="1:7" x14ac:dyDescent="0.25">
      <c r="A33" s="19" t="s">
        <v>175</v>
      </c>
      <c r="B33" s="123">
        <v>0.96965047238543067</v>
      </c>
      <c r="C33" s="426">
        <v>3.0349527614569327E-2</v>
      </c>
      <c r="D33" s="123">
        <v>3.0349527614569296E-2</v>
      </c>
      <c r="E33" s="123">
        <v>0</v>
      </c>
      <c r="F33" s="361">
        <v>1997.4790846492037</v>
      </c>
    </row>
    <row r="34" spans="1:7" x14ac:dyDescent="0.25">
      <c r="A34" s="19" t="s">
        <v>176</v>
      </c>
      <c r="B34" s="123">
        <v>0.94420207930811417</v>
      </c>
      <c r="C34" s="426">
        <v>5.5797920691885827E-2</v>
      </c>
      <c r="D34" s="123">
        <v>5.5797920691885897E-2</v>
      </c>
      <c r="E34" s="123">
        <v>0</v>
      </c>
      <c r="F34" s="361">
        <v>3797.9612512271997</v>
      </c>
    </row>
    <row r="35" spans="1:7" x14ac:dyDescent="0.25">
      <c r="A35" s="19" t="s">
        <v>177</v>
      </c>
      <c r="B35" s="123">
        <v>1</v>
      </c>
      <c r="C35" s="426">
        <v>0</v>
      </c>
      <c r="D35" s="123">
        <v>0</v>
      </c>
      <c r="E35" s="123">
        <v>0</v>
      </c>
      <c r="F35" s="361">
        <v>0</v>
      </c>
    </row>
    <row r="36" spans="1:7" x14ac:dyDescent="0.25">
      <c r="A36" s="19" t="s">
        <v>178</v>
      </c>
      <c r="B36" s="123">
        <v>0.89848358870691025</v>
      </c>
      <c r="C36" s="426">
        <v>0.10151641129308975</v>
      </c>
      <c r="D36" s="123">
        <v>0.10151641129308978</v>
      </c>
      <c r="E36" s="123">
        <v>0</v>
      </c>
      <c r="F36" s="361">
        <v>2079.0185527897665</v>
      </c>
    </row>
    <row r="37" spans="1:7" x14ac:dyDescent="0.25">
      <c r="A37" s="19" t="s">
        <v>179</v>
      </c>
      <c r="B37" s="123">
        <v>1</v>
      </c>
      <c r="C37" s="426">
        <v>0</v>
      </c>
      <c r="D37" s="123">
        <v>0</v>
      </c>
      <c r="E37" s="123">
        <v>0</v>
      </c>
      <c r="F37" s="361">
        <v>0</v>
      </c>
    </row>
    <row r="38" spans="1:7" x14ac:dyDescent="0.25">
      <c r="A38" s="19" t="s">
        <v>180</v>
      </c>
      <c r="B38" s="123">
        <v>0.89602056151911835</v>
      </c>
      <c r="C38" s="426">
        <v>0.10397943848088165</v>
      </c>
      <c r="D38" s="123">
        <v>0.10397943848088152</v>
      </c>
      <c r="E38" s="123">
        <v>0</v>
      </c>
      <c r="F38" s="361">
        <v>2234.3338480412294</v>
      </c>
    </row>
    <row r="39" spans="1:7" x14ac:dyDescent="0.25">
      <c r="A39" s="19" t="s">
        <v>181</v>
      </c>
      <c r="B39" s="123">
        <v>1</v>
      </c>
      <c r="C39" s="426">
        <v>0</v>
      </c>
      <c r="D39" s="123">
        <v>0</v>
      </c>
      <c r="E39" s="123">
        <v>0</v>
      </c>
      <c r="F39" s="361">
        <v>0</v>
      </c>
    </row>
    <row r="40" spans="1:7" x14ac:dyDescent="0.25">
      <c r="A40" s="19" t="s">
        <v>182</v>
      </c>
      <c r="B40" s="123">
        <v>0.9205944370793544</v>
      </c>
      <c r="C40" s="426">
        <v>7.94055629206456E-2</v>
      </c>
      <c r="D40" s="123">
        <v>7.9405562920645587E-2</v>
      </c>
      <c r="E40" s="123">
        <v>0</v>
      </c>
      <c r="F40" s="361">
        <v>1241.9437651716153</v>
      </c>
    </row>
    <row r="41" spans="1:7" x14ac:dyDescent="0.25">
      <c r="A41" s="19" t="s">
        <v>183</v>
      </c>
      <c r="B41" s="123">
        <v>0.93159365116679294</v>
      </c>
      <c r="C41" s="426">
        <v>6.8406348833207065E-2</v>
      </c>
      <c r="D41" s="123">
        <v>3.5142490619066429E-2</v>
      </c>
      <c r="E41" s="123">
        <v>3.3263858214140442E-2</v>
      </c>
      <c r="F41" s="361">
        <v>30.602768056410206</v>
      </c>
    </row>
    <row r="42" spans="1:7" ht="15.75" thickBot="1" x14ac:dyDescent="0.3">
      <c r="A42" s="77" t="s">
        <v>184</v>
      </c>
      <c r="B42" s="158">
        <v>0.84416340602393802</v>
      </c>
      <c r="C42" s="427">
        <v>0.15583659397606198</v>
      </c>
      <c r="D42" s="158">
        <v>0.1095836988183406</v>
      </c>
      <c r="E42" s="158">
        <v>4.6252895157720984E-2</v>
      </c>
      <c r="F42" s="397">
        <v>284.50190739462136</v>
      </c>
      <c r="G42" s="362"/>
    </row>
    <row r="43" spans="1:7" x14ac:dyDescent="0.25">
      <c r="A43" s="8" t="s">
        <v>252</v>
      </c>
      <c r="C43" s="41"/>
      <c r="F43" s="125"/>
    </row>
    <row r="44" spans="1:7" x14ac:dyDescent="0.25">
      <c r="F44" s="124"/>
    </row>
    <row r="45" spans="1:7" x14ac:dyDescent="0.25">
      <c r="F45" s="124"/>
    </row>
    <row r="46" spans="1:7" x14ac:dyDescent="0.25">
      <c r="F46" s="124"/>
    </row>
    <row r="47" spans="1:7" x14ac:dyDescent="0.25">
      <c r="F47" s="124"/>
    </row>
    <row r="48" spans="1:7" x14ac:dyDescent="0.25">
      <c r="F48" s="124"/>
    </row>
    <row r="49" spans="6:6" x14ac:dyDescent="0.25">
      <c r="F49" s="141"/>
    </row>
    <row r="50" spans="6:6" x14ac:dyDescent="0.25">
      <c r="F50" s="141"/>
    </row>
    <row r="51" spans="6:6" x14ac:dyDescent="0.25">
      <c r="F51" s="141"/>
    </row>
    <row r="52" spans="6:6" x14ac:dyDescent="0.25">
      <c r="F52" s="141"/>
    </row>
    <row r="53" spans="6:6" x14ac:dyDescent="0.25">
      <c r="F53" s="141"/>
    </row>
    <row r="54" spans="6:6" x14ac:dyDescent="0.25">
      <c r="F54" s="142"/>
    </row>
    <row r="55" spans="6:6" x14ac:dyDescent="0.25">
      <c r="F55" s="142"/>
    </row>
    <row r="56" spans="6:6" x14ac:dyDescent="0.25">
      <c r="F56" s="142"/>
    </row>
    <row r="57" spans="6:6" x14ac:dyDescent="0.25">
      <c r="F57" s="142"/>
    </row>
    <row r="58" spans="6:6" x14ac:dyDescent="0.25">
      <c r="F58" s="142"/>
    </row>
    <row r="59" spans="6:6" x14ac:dyDescent="0.25">
      <c r="F59" s="142"/>
    </row>
    <row r="60" spans="6:6" x14ac:dyDescent="0.25">
      <c r="F60" s="142"/>
    </row>
    <row r="61" spans="6:6" x14ac:dyDescent="0.25">
      <c r="F61" s="142"/>
    </row>
    <row r="62" spans="6:6" x14ac:dyDescent="0.25">
      <c r="F62" s="142"/>
    </row>
    <row r="63" spans="6:6" x14ac:dyDescent="0.25">
      <c r="F63" s="142"/>
    </row>
    <row r="64" spans="6:6" x14ac:dyDescent="0.25">
      <c r="F64" s="142"/>
    </row>
    <row r="65" spans="6:6" x14ac:dyDescent="0.25">
      <c r="F65" s="142"/>
    </row>
    <row r="66" spans="6:6" x14ac:dyDescent="0.25">
      <c r="F66" s="142"/>
    </row>
    <row r="67" spans="6:6" x14ac:dyDescent="0.25">
      <c r="F67" s="142"/>
    </row>
    <row r="68" spans="6:6" x14ac:dyDescent="0.25">
      <c r="F68" s="142"/>
    </row>
    <row r="69" spans="6:6" x14ac:dyDescent="0.25">
      <c r="F69" s="142"/>
    </row>
    <row r="70" spans="6:6" x14ac:dyDescent="0.25">
      <c r="F70" s="142"/>
    </row>
    <row r="71" spans="6:6" x14ac:dyDescent="0.25">
      <c r="F71" s="142"/>
    </row>
    <row r="72" spans="6:6" x14ac:dyDescent="0.25">
      <c r="F72" s="142"/>
    </row>
    <row r="73" spans="6:6" x14ac:dyDescent="0.25">
      <c r="F73" s="142"/>
    </row>
    <row r="74" spans="6:6" x14ac:dyDescent="0.25">
      <c r="F74" s="142"/>
    </row>
    <row r="75" spans="6:6" x14ac:dyDescent="0.25">
      <c r="F75" s="142"/>
    </row>
    <row r="76" spans="6:6" x14ac:dyDescent="0.25">
      <c r="F76" s="142"/>
    </row>
    <row r="77" spans="6:6" x14ac:dyDescent="0.25">
      <c r="F77" s="142"/>
    </row>
    <row r="78" spans="6:6" x14ac:dyDescent="0.25">
      <c r="F78" s="142"/>
    </row>
    <row r="79" spans="6:6" x14ac:dyDescent="0.25">
      <c r="F79" s="142"/>
    </row>
    <row r="80" spans="6:6" x14ac:dyDescent="0.25">
      <c r="F80" s="142"/>
    </row>
    <row r="81" spans="6:6" x14ac:dyDescent="0.25">
      <c r="F81" s="142"/>
    </row>
    <row r="82" spans="6:6" x14ac:dyDescent="0.25">
      <c r="F82" s="142"/>
    </row>
    <row r="83" spans="6:6" x14ac:dyDescent="0.25">
      <c r="F83" s="142"/>
    </row>
    <row r="84" spans="6:6" x14ac:dyDescent="0.25">
      <c r="F84" s="142"/>
    </row>
    <row r="85" spans="6:6" x14ac:dyDescent="0.25">
      <c r="F85" s="142"/>
    </row>
    <row r="86" spans="6:6" x14ac:dyDescent="0.25">
      <c r="F86" s="142"/>
    </row>
    <row r="87" spans="6:6" x14ac:dyDescent="0.25">
      <c r="F87" s="142"/>
    </row>
    <row r="88" spans="6:6" x14ac:dyDescent="0.25">
      <c r="F88" s="142"/>
    </row>
    <row r="89" spans="6:6" x14ac:dyDescent="0.25">
      <c r="F89" s="142"/>
    </row>
    <row r="90" spans="6:6" x14ac:dyDescent="0.25">
      <c r="F90" s="142"/>
    </row>
    <row r="91" spans="6:6" x14ac:dyDescent="0.25">
      <c r="F91" s="142"/>
    </row>
    <row r="92" spans="6:6" x14ac:dyDescent="0.25">
      <c r="F92" s="142"/>
    </row>
    <row r="93" spans="6:6" x14ac:dyDescent="0.25">
      <c r="F93" s="142"/>
    </row>
    <row r="94" spans="6:6" x14ac:dyDescent="0.25">
      <c r="F94" s="142"/>
    </row>
    <row r="95" spans="6:6" x14ac:dyDescent="0.25">
      <c r="F95" s="142"/>
    </row>
    <row r="96" spans="6:6" x14ac:dyDescent="0.25">
      <c r="F96" s="142"/>
    </row>
    <row r="97" spans="6:6" x14ac:dyDescent="0.25">
      <c r="F97" s="142"/>
    </row>
    <row r="98" spans="6:6" x14ac:dyDescent="0.25">
      <c r="F98" s="142"/>
    </row>
    <row r="99" spans="6:6" x14ac:dyDescent="0.25">
      <c r="F99" s="142"/>
    </row>
    <row r="100" spans="6:6" x14ac:dyDescent="0.25">
      <c r="F100" s="142"/>
    </row>
    <row r="101" spans="6:6" x14ac:dyDescent="0.25">
      <c r="F101" s="142"/>
    </row>
    <row r="102" spans="6:6" x14ac:dyDescent="0.25">
      <c r="F102" s="142"/>
    </row>
    <row r="103" spans="6:6" x14ac:dyDescent="0.25">
      <c r="F103" s="142"/>
    </row>
    <row r="104" spans="6:6" x14ac:dyDescent="0.25">
      <c r="F104" s="142"/>
    </row>
    <row r="105" spans="6:6" x14ac:dyDescent="0.25">
      <c r="F105" s="142"/>
    </row>
    <row r="106" spans="6:6" x14ac:dyDescent="0.25">
      <c r="F106" s="142"/>
    </row>
    <row r="107" spans="6:6" x14ac:dyDescent="0.25">
      <c r="F107" s="142"/>
    </row>
    <row r="108" spans="6:6" x14ac:dyDescent="0.25">
      <c r="F108" s="142"/>
    </row>
    <row r="109" spans="6:6" x14ac:dyDescent="0.25">
      <c r="F109" s="142"/>
    </row>
    <row r="110" spans="6:6" x14ac:dyDescent="0.25">
      <c r="F110" s="142"/>
    </row>
    <row r="111" spans="6:6" x14ac:dyDescent="0.25">
      <c r="F111" s="142"/>
    </row>
    <row r="112" spans="6:6" x14ac:dyDescent="0.25">
      <c r="F112" s="142"/>
    </row>
    <row r="113" spans="6:6" x14ac:dyDescent="0.25">
      <c r="F113" s="142"/>
    </row>
    <row r="114" spans="6:6" x14ac:dyDescent="0.25">
      <c r="F114" s="142"/>
    </row>
    <row r="115" spans="6:6" x14ac:dyDescent="0.25">
      <c r="F115" s="142"/>
    </row>
    <row r="116" spans="6:6" x14ac:dyDescent="0.25">
      <c r="F116" s="142"/>
    </row>
    <row r="117" spans="6:6" x14ac:dyDescent="0.25">
      <c r="F117" s="142"/>
    </row>
    <row r="118" spans="6:6" x14ac:dyDescent="0.25">
      <c r="F118" s="142"/>
    </row>
    <row r="119" spans="6:6" x14ac:dyDescent="0.25">
      <c r="F119" s="142"/>
    </row>
    <row r="120" spans="6:6" x14ac:dyDescent="0.25">
      <c r="F120" s="142"/>
    </row>
    <row r="121" spans="6:6" x14ac:dyDescent="0.25">
      <c r="F121" s="142"/>
    </row>
    <row r="122" spans="6:6" x14ac:dyDescent="0.25">
      <c r="F122" s="142"/>
    </row>
    <row r="123" spans="6:6" x14ac:dyDescent="0.25">
      <c r="F123" s="142"/>
    </row>
    <row r="124" spans="6:6" x14ac:dyDescent="0.25">
      <c r="F124" s="142"/>
    </row>
    <row r="125" spans="6:6" x14ac:dyDescent="0.25">
      <c r="F125" s="142"/>
    </row>
    <row r="126" spans="6:6" x14ac:dyDescent="0.25">
      <c r="F126" s="142"/>
    </row>
    <row r="127" spans="6:6" x14ac:dyDescent="0.25">
      <c r="F127" s="142"/>
    </row>
    <row r="128" spans="6:6" x14ac:dyDescent="0.25">
      <c r="F128" s="142"/>
    </row>
    <row r="129" spans="6:6" x14ac:dyDescent="0.25">
      <c r="F129" s="142"/>
    </row>
    <row r="130" spans="6:6" x14ac:dyDescent="0.25">
      <c r="F130" s="142"/>
    </row>
    <row r="131" spans="6:6" x14ac:dyDescent="0.25">
      <c r="F131" s="142"/>
    </row>
    <row r="132" spans="6:6" x14ac:dyDescent="0.25">
      <c r="F132" s="142"/>
    </row>
    <row r="133" spans="6:6" x14ac:dyDescent="0.25">
      <c r="F133" s="142"/>
    </row>
    <row r="134" spans="6:6" x14ac:dyDescent="0.25">
      <c r="F134" s="142"/>
    </row>
    <row r="135" spans="6:6" x14ac:dyDescent="0.25">
      <c r="F135" s="142"/>
    </row>
    <row r="136" spans="6:6" x14ac:dyDescent="0.25">
      <c r="F136" s="142"/>
    </row>
    <row r="137" spans="6:6" x14ac:dyDescent="0.25">
      <c r="F137" s="142"/>
    </row>
    <row r="138" spans="6:6" x14ac:dyDescent="0.25">
      <c r="F138" s="142"/>
    </row>
    <row r="139" spans="6:6" x14ac:dyDescent="0.25">
      <c r="F139" s="142"/>
    </row>
    <row r="140" spans="6:6" x14ac:dyDescent="0.25">
      <c r="F140" s="142"/>
    </row>
    <row r="141" spans="6:6" x14ac:dyDescent="0.25">
      <c r="F141" s="142"/>
    </row>
    <row r="142" spans="6:6" x14ac:dyDescent="0.25">
      <c r="F142" s="142"/>
    </row>
    <row r="143" spans="6:6" x14ac:dyDescent="0.25">
      <c r="F143" s="142"/>
    </row>
    <row r="144" spans="6:6" x14ac:dyDescent="0.25">
      <c r="F144" s="142"/>
    </row>
    <row r="145" spans="6:6" x14ac:dyDescent="0.25">
      <c r="F145" s="142"/>
    </row>
    <row r="146" spans="6:6" x14ac:dyDescent="0.25">
      <c r="F146" s="142"/>
    </row>
    <row r="147" spans="6:6" x14ac:dyDescent="0.25">
      <c r="F147" s="142"/>
    </row>
    <row r="148" spans="6:6" x14ac:dyDescent="0.25">
      <c r="F148" s="142"/>
    </row>
    <row r="149" spans="6:6" x14ac:dyDescent="0.25">
      <c r="F149" s="142"/>
    </row>
    <row r="150" spans="6:6" x14ac:dyDescent="0.25">
      <c r="F150" s="142"/>
    </row>
    <row r="151" spans="6:6" x14ac:dyDescent="0.25">
      <c r="F151" s="142"/>
    </row>
    <row r="152" spans="6:6" x14ac:dyDescent="0.25">
      <c r="F152" s="142"/>
    </row>
    <row r="153" spans="6:6" x14ac:dyDescent="0.25">
      <c r="F153" s="142"/>
    </row>
    <row r="154" spans="6:6" x14ac:dyDescent="0.25">
      <c r="F154" s="142"/>
    </row>
    <row r="155" spans="6:6" x14ac:dyDescent="0.25">
      <c r="F155" s="142"/>
    </row>
    <row r="156" spans="6:6" x14ac:dyDescent="0.25">
      <c r="F156" s="142"/>
    </row>
    <row r="157" spans="6:6" x14ac:dyDescent="0.25">
      <c r="F157" s="142"/>
    </row>
    <row r="158" spans="6:6" x14ac:dyDescent="0.25">
      <c r="F158" s="142"/>
    </row>
    <row r="159" spans="6:6" x14ac:dyDescent="0.25">
      <c r="F159" s="142"/>
    </row>
    <row r="160" spans="6:6" x14ac:dyDescent="0.25">
      <c r="F160" s="142"/>
    </row>
    <row r="161" spans="6:6" x14ac:dyDescent="0.25">
      <c r="F161" s="142"/>
    </row>
    <row r="162" spans="6:6" x14ac:dyDescent="0.25">
      <c r="F162" s="142"/>
    </row>
    <row r="163" spans="6:6" x14ac:dyDescent="0.25">
      <c r="F163" s="142"/>
    </row>
    <row r="164" spans="6:6" x14ac:dyDescent="0.25">
      <c r="F164" s="142"/>
    </row>
    <row r="165" spans="6:6" x14ac:dyDescent="0.25">
      <c r="F165" s="142"/>
    </row>
    <row r="166" spans="6:6" x14ac:dyDescent="0.25">
      <c r="F166" s="142"/>
    </row>
    <row r="167" spans="6:6" x14ac:dyDescent="0.25">
      <c r="F167" s="142"/>
    </row>
    <row r="168" spans="6:6" x14ac:dyDescent="0.25">
      <c r="F168" s="142"/>
    </row>
    <row r="169" spans="6:6" x14ac:dyDescent="0.25">
      <c r="F169" s="142"/>
    </row>
    <row r="170" spans="6:6" x14ac:dyDescent="0.25">
      <c r="F170" s="142"/>
    </row>
    <row r="171" spans="6:6" x14ac:dyDescent="0.25">
      <c r="F171" s="142"/>
    </row>
    <row r="172" spans="6:6" x14ac:dyDescent="0.25">
      <c r="F172" s="142"/>
    </row>
    <row r="173" spans="6:6" x14ac:dyDescent="0.25">
      <c r="F173" s="142"/>
    </row>
    <row r="174" spans="6:6" x14ac:dyDescent="0.25">
      <c r="F174" s="142"/>
    </row>
    <row r="175" spans="6:6" x14ac:dyDescent="0.25">
      <c r="F175" s="142"/>
    </row>
    <row r="176" spans="6:6" x14ac:dyDescent="0.25">
      <c r="F176" s="142"/>
    </row>
    <row r="177" spans="6:6" x14ac:dyDescent="0.25">
      <c r="F177" s="142"/>
    </row>
    <row r="178" spans="6:6" x14ac:dyDescent="0.25">
      <c r="F178" s="142"/>
    </row>
    <row r="179" spans="6:6" x14ac:dyDescent="0.25">
      <c r="F179" s="142"/>
    </row>
    <row r="180" spans="6:6" x14ac:dyDescent="0.25">
      <c r="F180" s="142"/>
    </row>
    <row r="181" spans="6:6" x14ac:dyDescent="0.25">
      <c r="F181" s="142"/>
    </row>
    <row r="182" spans="6:6" x14ac:dyDescent="0.25">
      <c r="F182" s="142"/>
    </row>
    <row r="183" spans="6:6" x14ac:dyDescent="0.25">
      <c r="F183" s="142"/>
    </row>
    <row r="184" spans="6:6" x14ac:dyDescent="0.25">
      <c r="F184" s="142"/>
    </row>
    <row r="185" spans="6:6" x14ac:dyDescent="0.25">
      <c r="F185" s="142"/>
    </row>
    <row r="186" spans="6:6" x14ac:dyDescent="0.25">
      <c r="F186" s="142"/>
    </row>
    <row r="187" spans="6:6" x14ac:dyDescent="0.25">
      <c r="F187" s="142"/>
    </row>
    <row r="188" spans="6:6" x14ac:dyDescent="0.25">
      <c r="F188" s="142"/>
    </row>
    <row r="189" spans="6:6" x14ac:dyDescent="0.25">
      <c r="F189" s="142"/>
    </row>
    <row r="190" spans="6:6" x14ac:dyDescent="0.25">
      <c r="F190" s="142"/>
    </row>
    <row r="191" spans="6:6" x14ac:dyDescent="0.25">
      <c r="F191" s="142"/>
    </row>
    <row r="192" spans="6:6" x14ac:dyDescent="0.25">
      <c r="F192" s="142"/>
    </row>
    <row r="193" spans="6:6" x14ac:dyDescent="0.25">
      <c r="F193" s="142"/>
    </row>
    <row r="194" spans="6:6" x14ac:dyDescent="0.25">
      <c r="F194" s="142"/>
    </row>
    <row r="195" spans="6:6" x14ac:dyDescent="0.25">
      <c r="F195" s="142"/>
    </row>
    <row r="196" spans="6:6" x14ac:dyDescent="0.25">
      <c r="F196" s="142"/>
    </row>
    <row r="197" spans="6:6" x14ac:dyDescent="0.25">
      <c r="F197" s="142"/>
    </row>
    <row r="198" spans="6:6" x14ac:dyDescent="0.25">
      <c r="F198" s="142"/>
    </row>
    <row r="199" spans="6:6" x14ac:dyDescent="0.25">
      <c r="F199" s="142"/>
    </row>
    <row r="200" spans="6:6" x14ac:dyDescent="0.25">
      <c r="F200" s="25"/>
    </row>
  </sheetData>
  <mergeCells count="1">
    <mergeCell ref="D4:E4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R111"/>
  <sheetViews>
    <sheetView topLeftCell="A6" zoomScaleNormal="100" workbookViewId="0">
      <selection activeCell="A25" sqref="A25"/>
    </sheetView>
  </sheetViews>
  <sheetFormatPr baseColWidth="10" defaultRowHeight="12.75" x14ac:dyDescent="0.2"/>
  <cols>
    <col min="1" max="1" width="102.7109375" style="9" customWidth="1"/>
    <col min="2" max="5" width="25.28515625" style="9" customWidth="1"/>
    <col min="6" max="6" width="23.85546875" style="9" customWidth="1"/>
    <col min="7" max="7" width="11.28515625" style="9" customWidth="1"/>
    <col min="8" max="8" width="23.28515625" style="9" customWidth="1"/>
    <col min="9" max="10" width="24.7109375" style="9" customWidth="1"/>
    <col min="11" max="15" width="24.85546875" style="9" customWidth="1"/>
    <col min="16" max="16384" width="11.42578125" style="9"/>
  </cols>
  <sheetData>
    <row r="1" spans="1:96" ht="12.75" customHeight="1" x14ac:dyDescent="0.2">
      <c r="A1" s="52" t="s">
        <v>239</v>
      </c>
      <c r="B1" s="52"/>
      <c r="C1" s="52"/>
      <c r="D1" s="52"/>
      <c r="E1" s="52"/>
      <c r="F1" s="52"/>
      <c r="G1" s="52"/>
      <c r="H1" s="52"/>
      <c r="I1" s="52"/>
      <c r="J1" s="108"/>
      <c r="K1" s="108"/>
      <c r="L1" s="108"/>
      <c r="M1" s="108"/>
      <c r="N1" s="108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</row>
    <row r="2" spans="1:96" s="24" customFormat="1" x14ac:dyDescent="0.2">
      <c r="A2" s="115" t="s">
        <v>345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</row>
    <row r="3" spans="1:96" x14ac:dyDescent="0.2">
      <c r="A3" s="55"/>
      <c r="F3" s="25"/>
      <c r="G3" s="25"/>
      <c r="H3" s="2"/>
      <c r="I3" s="2"/>
      <c r="J3" s="2"/>
      <c r="K3" s="2"/>
      <c r="L3" s="2"/>
      <c r="M3" s="2"/>
      <c r="N3" s="2"/>
      <c r="O3" s="2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</row>
    <row r="4" spans="1:96" x14ac:dyDescent="0.2">
      <c r="A4" s="439" t="s">
        <v>369</v>
      </c>
      <c r="B4" s="439"/>
      <c r="C4" s="439"/>
      <c r="D4" s="439"/>
      <c r="E4" s="439"/>
      <c r="F4" s="26"/>
      <c r="G4" s="26"/>
      <c r="H4" s="2"/>
      <c r="I4" s="2"/>
      <c r="J4" s="2"/>
      <c r="K4" s="2"/>
      <c r="L4" s="2"/>
      <c r="M4" s="2"/>
      <c r="N4" s="2"/>
      <c r="O4" s="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</row>
    <row r="5" spans="1:96" x14ac:dyDescent="0.2">
      <c r="A5" s="114"/>
      <c r="B5" s="435" t="s">
        <v>109</v>
      </c>
      <c r="C5" s="435" t="s">
        <v>110</v>
      </c>
      <c r="D5" s="435" t="s">
        <v>111</v>
      </c>
      <c r="E5" s="435" t="s">
        <v>112</v>
      </c>
      <c r="F5" s="27"/>
      <c r="G5" s="27"/>
      <c r="H5" s="2"/>
      <c r="I5" s="2"/>
      <c r="J5" s="2"/>
      <c r="K5" s="2"/>
      <c r="L5" s="2"/>
      <c r="M5" s="2"/>
      <c r="N5" s="2"/>
      <c r="O5" s="2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</row>
    <row r="6" spans="1:96" x14ac:dyDescent="0.2">
      <c r="A6" s="114"/>
      <c r="B6" s="435"/>
      <c r="C6" s="435"/>
      <c r="D6" s="435"/>
      <c r="E6" s="435"/>
      <c r="F6" s="27"/>
      <c r="G6" s="27"/>
      <c r="H6" s="2"/>
      <c r="I6" s="2"/>
      <c r="J6" s="2"/>
      <c r="K6" s="2"/>
      <c r="L6" s="2"/>
      <c r="M6" s="2"/>
      <c r="N6" s="2"/>
      <c r="O6" s="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</row>
    <row r="7" spans="1:96" ht="32.25" customHeight="1" thickBot="1" x14ac:dyDescent="0.25">
      <c r="A7" s="143"/>
      <c r="B7" s="466"/>
      <c r="C7" s="466"/>
      <c r="D7" s="466"/>
      <c r="E7" s="466"/>
      <c r="F7" s="73"/>
      <c r="G7" s="27"/>
      <c r="H7" s="2"/>
      <c r="I7" s="2"/>
      <c r="J7" s="2"/>
      <c r="K7" s="2"/>
      <c r="L7" s="2"/>
      <c r="M7" s="2"/>
      <c r="N7" s="2"/>
      <c r="O7" s="2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</row>
    <row r="8" spans="1:96" ht="13.5" thickTop="1" x14ac:dyDescent="0.2">
      <c r="A8" s="144" t="s">
        <v>53</v>
      </c>
      <c r="B8" s="68">
        <f>SUM(C8:E8)</f>
        <v>0.1308671357918513</v>
      </c>
      <c r="C8" s="68">
        <v>7.4421536647064301E-2</v>
      </c>
      <c r="D8" s="68">
        <v>5.3043309490528427E-2</v>
      </c>
      <c r="E8" s="68">
        <v>3.4022896542585542E-3</v>
      </c>
      <c r="G8" s="73"/>
      <c r="H8" s="2"/>
      <c r="I8" s="2"/>
      <c r="J8" s="2"/>
      <c r="K8" s="2"/>
      <c r="L8" s="2"/>
      <c r="M8" s="2"/>
      <c r="N8" s="2"/>
      <c r="O8" s="2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1"/>
    </row>
    <row r="9" spans="1:96" x14ac:dyDescent="0.2">
      <c r="A9" s="103" t="s">
        <v>54</v>
      </c>
      <c r="B9" s="68">
        <f t="shared" ref="B9:B11" si="0">SUM(C9:E9)</f>
        <v>0.15784250983718387</v>
      </c>
      <c r="C9" s="68">
        <v>0.10997921136131364</v>
      </c>
      <c r="D9" s="68">
        <v>4.6581315821239706E-2</v>
      </c>
      <c r="E9" s="68">
        <v>1.2819826546305196E-3</v>
      </c>
      <c r="F9" s="73"/>
      <c r="G9" s="73"/>
      <c r="H9" s="2"/>
      <c r="I9" s="2"/>
      <c r="J9" s="2"/>
      <c r="K9" s="2"/>
      <c r="L9" s="2"/>
      <c r="M9" s="2"/>
      <c r="N9" s="2"/>
      <c r="O9" s="2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1"/>
    </row>
    <row r="10" spans="1:96" x14ac:dyDescent="0.2">
      <c r="A10" s="103" t="s">
        <v>223</v>
      </c>
      <c r="B10" s="68">
        <f t="shared" si="0"/>
        <v>8.2995409447082488E-2</v>
      </c>
      <c r="C10" s="68">
        <v>7.9371699680664098E-2</v>
      </c>
      <c r="D10" s="68">
        <v>3.6237097664183872E-3</v>
      </c>
      <c r="E10" s="68">
        <v>0</v>
      </c>
      <c r="F10" s="73"/>
      <c r="G10" s="73"/>
      <c r="H10" s="2"/>
      <c r="I10" s="2"/>
      <c r="J10" s="2"/>
      <c r="K10" s="2"/>
      <c r="L10" s="2"/>
      <c r="M10" s="2"/>
      <c r="N10" s="2"/>
      <c r="O10" s="2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1"/>
    </row>
    <row r="11" spans="1:96" ht="13.5" thickBot="1" x14ac:dyDescent="0.25">
      <c r="A11" s="145" t="s">
        <v>55</v>
      </c>
      <c r="B11" s="154">
        <f t="shared" si="0"/>
        <v>5.0364944522937431E-2</v>
      </c>
      <c r="C11" s="154">
        <v>3.6925415401605058E-2</v>
      </c>
      <c r="D11" s="154">
        <v>8.4508582526041046E-3</v>
      </c>
      <c r="E11" s="154">
        <v>4.9886708687282731E-3</v>
      </c>
      <c r="F11" s="73"/>
      <c r="G11" s="73"/>
      <c r="H11" s="2"/>
      <c r="I11" s="2"/>
      <c r="J11" s="2"/>
      <c r="K11" s="2"/>
      <c r="L11" s="2"/>
      <c r="M11" s="2"/>
      <c r="N11" s="2"/>
      <c r="O11" s="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/>
    </row>
    <row r="12" spans="1:96" ht="13.5" thickTop="1" x14ac:dyDescent="0.2">
      <c r="A12" s="146"/>
      <c r="B12" s="146"/>
      <c r="C12" s="146"/>
      <c r="D12" s="146"/>
      <c r="E12" s="146"/>
      <c r="F12" s="20"/>
      <c r="G12" s="20"/>
      <c r="H12" s="2"/>
      <c r="I12" s="2"/>
      <c r="J12" s="2"/>
      <c r="K12" s="2"/>
      <c r="L12" s="2"/>
      <c r="M12" s="2"/>
      <c r="N12" s="2"/>
      <c r="O12" s="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1"/>
    </row>
    <row r="13" spans="1:96" x14ac:dyDescent="0.2">
      <c r="A13" s="146"/>
      <c r="B13" s="146"/>
      <c r="C13" s="146"/>
      <c r="D13" s="146"/>
      <c r="E13" s="146"/>
      <c r="F13" s="20"/>
      <c r="G13" s="20"/>
      <c r="H13" s="2"/>
      <c r="I13" s="2"/>
      <c r="J13" s="2"/>
      <c r="K13" s="2"/>
      <c r="L13" s="2"/>
      <c r="M13" s="2"/>
      <c r="N13" s="2"/>
      <c r="O13" s="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1"/>
    </row>
    <row r="14" spans="1:96" x14ac:dyDescent="0.2">
      <c r="A14" s="439" t="s">
        <v>369</v>
      </c>
      <c r="B14" s="439"/>
      <c r="C14" s="439"/>
      <c r="D14" s="439"/>
      <c r="E14" s="439"/>
      <c r="F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1"/>
      <c r="CR14" s="21"/>
    </row>
    <row r="15" spans="1:96" ht="15.6" customHeight="1" x14ac:dyDescent="0.2">
      <c r="A15" s="114"/>
      <c r="B15" s="435" t="s">
        <v>109</v>
      </c>
      <c r="C15" s="435" t="s">
        <v>110</v>
      </c>
      <c r="D15" s="435" t="s">
        <v>111</v>
      </c>
      <c r="E15" s="435" t="s">
        <v>112</v>
      </c>
      <c r="F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1"/>
      <c r="CR15" s="21"/>
    </row>
    <row r="16" spans="1:96" x14ac:dyDescent="0.2">
      <c r="A16" s="114"/>
      <c r="B16" s="435"/>
      <c r="C16" s="435"/>
      <c r="D16" s="435"/>
      <c r="E16" s="435"/>
      <c r="F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1"/>
      <c r="CR16" s="21"/>
    </row>
    <row r="17" spans="1:96" ht="40.5" customHeight="1" thickBot="1" x14ac:dyDescent="0.25">
      <c r="A17" s="143"/>
      <c r="B17" s="466"/>
      <c r="C17" s="466"/>
      <c r="D17" s="466"/>
      <c r="E17" s="466"/>
      <c r="F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1"/>
      <c r="CR17" s="21"/>
    </row>
    <row r="18" spans="1:96" ht="13.5" thickTop="1" x14ac:dyDescent="0.2">
      <c r="A18" s="363" t="s">
        <v>4</v>
      </c>
      <c r="B18" s="157">
        <v>0.2374592968660317</v>
      </c>
      <c r="C18" s="364">
        <v>0.14830249374651633</v>
      </c>
      <c r="D18" s="364">
        <v>8.0022017418698577E-2</v>
      </c>
      <c r="E18" s="364">
        <v>9.1347857008168068E-3</v>
      </c>
      <c r="F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</row>
    <row r="19" spans="1:96" x14ac:dyDescent="0.2">
      <c r="A19" s="88" t="s">
        <v>187</v>
      </c>
      <c r="B19" s="87"/>
      <c r="C19" s="87"/>
      <c r="D19" s="87"/>
      <c r="E19" s="87"/>
      <c r="F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</row>
    <row r="20" spans="1:96" x14ac:dyDescent="0.2">
      <c r="A20" s="148" t="s">
        <v>5</v>
      </c>
      <c r="B20" s="123">
        <v>0.147335238536176</v>
      </c>
      <c r="C20" s="123">
        <v>8.7202223595381712E-2</v>
      </c>
      <c r="D20" s="123">
        <v>5.1735087568767921E-2</v>
      </c>
      <c r="E20" s="123">
        <v>8.3979273720263432E-3</v>
      </c>
      <c r="F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</row>
    <row r="21" spans="1:96" x14ac:dyDescent="0.2">
      <c r="A21" s="148" t="s">
        <v>6</v>
      </c>
      <c r="B21" s="123">
        <v>0.32910296911623838</v>
      </c>
      <c r="C21" s="123">
        <v>0.22116383918495827</v>
      </c>
      <c r="D21" s="123">
        <v>0.10080802659376176</v>
      </c>
      <c r="E21" s="123">
        <v>7.1311033375184895E-3</v>
      </c>
      <c r="F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</row>
    <row r="22" spans="1:96" x14ac:dyDescent="0.2">
      <c r="A22" s="148" t="s">
        <v>7</v>
      </c>
      <c r="B22" s="123">
        <v>0.58437980787503241</v>
      </c>
      <c r="C22" s="123">
        <v>0.32614281478503604</v>
      </c>
      <c r="D22" s="123">
        <v>0.23155100471475998</v>
      </c>
      <c r="E22" s="123">
        <v>2.6685988375236103E-2</v>
      </c>
      <c r="F22" s="73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1"/>
      <c r="CR22" s="21"/>
    </row>
    <row r="23" spans="1:96" x14ac:dyDescent="0.2">
      <c r="A23" s="88" t="s">
        <v>186</v>
      </c>
      <c r="B23" s="87"/>
      <c r="C23" s="87"/>
      <c r="D23" s="87"/>
      <c r="E23" s="87"/>
      <c r="F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1"/>
      <c r="CR23" s="21"/>
    </row>
    <row r="24" spans="1:96" x14ac:dyDescent="0.2">
      <c r="A24" s="19" t="s">
        <v>8</v>
      </c>
      <c r="B24" s="123">
        <v>0.22384431657851597</v>
      </c>
      <c r="C24" s="123">
        <v>0.31891258541698231</v>
      </c>
      <c r="D24" s="123">
        <v>0.13874881206398965</v>
      </c>
      <c r="E24" s="123">
        <v>1.0983807300043677E-2</v>
      </c>
      <c r="F24" s="73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1"/>
      <c r="CR24" s="21"/>
    </row>
    <row r="25" spans="1:96" x14ac:dyDescent="0.2">
      <c r="A25" s="19" t="s">
        <v>9</v>
      </c>
      <c r="B25" s="123">
        <v>0.46864520478101568</v>
      </c>
      <c r="C25" s="123">
        <v>7.6563484160094161E-2</v>
      </c>
      <c r="D25" s="123">
        <v>7.6563484160094161E-2</v>
      </c>
      <c r="E25" s="123">
        <v>9.0258932823657559E-3</v>
      </c>
      <c r="F25" s="73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1"/>
      <c r="CR25" s="21"/>
    </row>
    <row r="26" spans="1:96" x14ac:dyDescent="0.2">
      <c r="A26" s="88" t="s">
        <v>188</v>
      </c>
      <c r="B26" s="42"/>
      <c r="C26" s="42"/>
      <c r="D26" s="42"/>
      <c r="E26" s="42"/>
      <c r="F26" s="73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1"/>
      <c r="CR26" s="21"/>
    </row>
    <row r="27" spans="1:96" x14ac:dyDescent="0.2">
      <c r="A27" s="19" t="s">
        <v>189</v>
      </c>
      <c r="B27" s="123">
        <v>1</v>
      </c>
      <c r="C27" s="123">
        <v>0</v>
      </c>
      <c r="D27" s="123">
        <v>1</v>
      </c>
      <c r="E27" s="123">
        <v>0</v>
      </c>
      <c r="F27" s="73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1"/>
      <c r="CR27" s="21"/>
    </row>
    <row r="28" spans="1:96" x14ac:dyDescent="0.2">
      <c r="A28" s="19" t="s">
        <v>191</v>
      </c>
      <c r="B28" s="123">
        <v>1</v>
      </c>
      <c r="C28" s="123">
        <v>0</v>
      </c>
      <c r="D28" s="123">
        <v>1</v>
      </c>
      <c r="E28" s="123">
        <v>0</v>
      </c>
      <c r="F28" s="73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1"/>
      <c r="CR28" s="21"/>
    </row>
    <row r="29" spans="1:96" x14ac:dyDescent="0.2">
      <c r="A29" s="19" t="s">
        <v>190</v>
      </c>
      <c r="B29" s="123">
        <v>0.23687578047568489</v>
      </c>
      <c r="C29" s="123">
        <v>0.14841597875193932</v>
      </c>
      <c r="D29" s="123">
        <v>7.9318025842395667E-2</v>
      </c>
      <c r="E29" s="123">
        <v>9.1417758813498937E-3</v>
      </c>
      <c r="F29" s="73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1"/>
      <c r="CR29" s="21"/>
    </row>
    <row r="30" spans="1:96" x14ac:dyDescent="0.2">
      <c r="A30" s="88" t="s">
        <v>10</v>
      </c>
      <c r="B30" s="87"/>
      <c r="C30" s="87"/>
      <c r="D30" s="87"/>
      <c r="E30" s="87"/>
      <c r="F30" s="73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1"/>
      <c r="CR30" s="21"/>
    </row>
    <row r="31" spans="1:96" x14ac:dyDescent="0.2">
      <c r="A31" s="19" t="s">
        <v>162</v>
      </c>
      <c r="B31" s="123">
        <v>0.16350472428875176</v>
      </c>
      <c r="C31" s="123">
        <v>0.10167738056747734</v>
      </c>
      <c r="D31" s="123">
        <v>4.5472007196331765E-2</v>
      </c>
      <c r="E31" s="123">
        <v>1.6355336524942653E-2</v>
      </c>
      <c r="F31" s="73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1"/>
      <c r="CR31" s="21"/>
    </row>
    <row r="32" spans="1:96" x14ac:dyDescent="0.2">
      <c r="A32" s="19" t="s">
        <v>163</v>
      </c>
      <c r="B32" s="123">
        <v>0.31465869527635554</v>
      </c>
      <c r="C32" s="123">
        <v>0.17168259292822971</v>
      </c>
      <c r="D32" s="123">
        <v>0.14297610234812591</v>
      </c>
      <c r="E32" s="123">
        <v>0</v>
      </c>
      <c r="F32" s="73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1"/>
      <c r="CR32" s="21"/>
    </row>
    <row r="33" spans="1:96" x14ac:dyDescent="0.2">
      <c r="A33" s="19" t="s">
        <v>164</v>
      </c>
      <c r="B33" s="123">
        <v>0.47497954561834155</v>
      </c>
      <c r="C33" s="123">
        <v>0.47497954561834155</v>
      </c>
      <c r="D33" s="123">
        <v>0</v>
      </c>
      <c r="E33" s="123">
        <v>0</v>
      </c>
      <c r="F33" s="73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1"/>
      <c r="CR33" s="21"/>
    </row>
    <row r="34" spans="1:96" x14ac:dyDescent="0.2">
      <c r="A34" s="19" t="s">
        <v>165</v>
      </c>
      <c r="B34" s="123">
        <v>0.27535207996474875</v>
      </c>
      <c r="C34" s="123">
        <v>0.19759641676482378</v>
      </c>
      <c r="D34" s="123">
        <v>6.7412499979693188E-2</v>
      </c>
      <c r="E34" s="123">
        <v>1.0343163220231828E-2</v>
      </c>
      <c r="F34" s="73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1"/>
      <c r="CR34" s="21"/>
    </row>
    <row r="35" spans="1:96" x14ac:dyDescent="0.2">
      <c r="A35" s="19" t="s">
        <v>166</v>
      </c>
      <c r="B35" s="123">
        <v>0.13993691231918423</v>
      </c>
      <c r="C35" s="123">
        <v>0.12952169362489829</v>
      </c>
      <c r="D35" s="123">
        <v>1.0415218694285973E-2</v>
      </c>
      <c r="E35" s="123">
        <v>0</v>
      </c>
      <c r="F35" s="73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1"/>
      <c r="CR35" s="21"/>
    </row>
    <row r="36" spans="1:96" x14ac:dyDescent="0.2">
      <c r="A36" s="19" t="s">
        <v>167</v>
      </c>
      <c r="B36" s="123">
        <v>0.16581652293196958</v>
      </c>
      <c r="C36" s="123">
        <v>6.8554823006343246E-2</v>
      </c>
      <c r="D36" s="123">
        <v>7.2361265153915846E-2</v>
      </c>
      <c r="E36" s="123">
        <v>2.4900434771710493E-2</v>
      </c>
      <c r="F36" s="73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1"/>
      <c r="CR36" s="21"/>
    </row>
    <row r="37" spans="1:96" ht="25.5" x14ac:dyDescent="0.2">
      <c r="A37" s="19" t="s">
        <v>344</v>
      </c>
      <c r="B37" s="123">
        <v>0.18175134971265283</v>
      </c>
      <c r="C37" s="123">
        <v>0.16905060751864892</v>
      </c>
      <c r="D37" s="123">
        <v>1.2700742194003916E-2</v>
      </c>
      <c r="E37" s="123">
        <v>0</v>
      </c>
      <c r="F37" s="73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1"/>
      <c r="CR37" s="21"/>
    </row>
    <row r="38" spans="1:96" x14ac:dyDescent="0.2">
      <c r="A38" s="19" t="s">
        <v>168</v>
      </c>
      <c r="B38" s="123">
        <v>0.2413795251685219</v>
      </c>
      <c r="C38" s="123">
        <v>0.17805924859358982</v>
      </c>
      <c r="D38" s="123">
        <v>6.3320276574932097E-2</v>
      </c>
      <c r="E38" s="123">
        <v>0</v>
      </c>
      <c r="F38" s="73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1"/>
      <c r="CR38" s="21"/>
    </row>
    <row r="39" spans="1:96" x14ac:dyDescent="0.2">
      <c r="A39" s="19" t="s">
        <v>169</v>
      </c>
      <c r="B39" s="123">
        <v>0.45665709613821176</v>
      </c>
      <c r="C39" s="123">
        <v>0.37798070133333189</v>
      </c>
      <c r="D39" s="123">
        <v>7.8676394804879909E-2</v>
      </c>
      <c r="E39" s="123">
        <v>0</v>
      </c>
      <c r="F39" s="73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1"/>
      <c r="CR39" s="21"/>
    </row>
    <row r="40" spans="1:96" x14ac:dyDescent="0.2">
      <c r="A40" s="19" t="s">
        <v>170</v>
      </c>
      <c r="B40" s="123">
        <v>1</v>
      </c>
      <c r="C40" s="123">
        <v>0</v>
      </c>
      <c r="D40" s="123">
        <v>1</v>
      </c>
      <c r="E40" s="123">
        <v>0</v>
      </c>
      <c r="F40" s="73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1"/>
      <c r="CR40" s="21"/>
    </row>
    <row r="41" spans="1:96" x14ac:dyDescent="0.2">
      <c r="A41" s="19" t="s">
        <v>171</v>
      </c>
      <c r="B41" s="123">
        <v>0.37212424336826094</v>
      </c>
      <c r="C41" s="123">
        <v>0.20975820999970704</v>
      </c>
      <c r="D41" s="123">
        <v>0.14945680279252183</v>
      </c>
      <c r="E41" s="123">
        <v>1.2909230576032152E-2</v>
      </c>
      <c r="F41" s="73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1"/>
      <c r="CR41" s="21"/>
    </row>
    <row r="42" spans="1:96" x14ac:dyDescent="0.2">
      <c r="A42" s="19" t="s">
        <v>172</v>
      </c>
      <c r="B42" s="123">
        <v>0.69514330693347648</v>
      </c>
      <c r="C42" s="123">
        <v>0.24520101552155385</v>
      </c>
      <c r="D42" s="123">
        <v>0.41718422887012563</v>
      </c>
      <c r="E42" s="123">
        <v>3.2758062541797153E-2</v>
      </c>
      <c r="F42" s="73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1"/>
      <c r="CR42" s="21"/>
    </row>
    <row r="43" spans="1:96" x14ac:dyDescent="0.2">
      <c r="A43" s="19" t="s">
        <v>173</v>
      </c>
      <c r="B43" s="123">
        <v>0.40183602612223912</v>
      </c>
      <c r="C43" s="123">
        <v>0.23959712724677787</v>
      </c>
      <c r="D43" s="123">
        <v>0.15164459801427702</v>
      </c>
      <c r="E43" s="123">
        <v>1.0594300861184227E-2</v>
      </c>
      <c r="F43" s="73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1"/>
      <c r="CR43" s="21"/>
    </row>
    <row r="44" spans="1:96" x14ac:dyDescent="0.2">
      <c r="A44" s="19" t="s">
        <v>174</v>
      </c>
      <c r="B44" s="123">
        <v>0.1909168129231158</v>
      </c>
      <c r="C44" s="123">
        <v>4.7833402223206256E-2</v>
      </c>
      <c r="D44" s="123">
        <v>0.14308341069990954</v>
      </c>
      <c r="E44" s="123">
        <v>0</v>
      </c>
      <c r="F44" s="73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1"/>
      <c r="CR44" s="21"/>
    </row>
    <row r="45" spans="1:96" x14ac:dyDescent="0.2">
      <c r="A45" s="19" t="s">
        <v>175</v>
      </c>
      <c r="B45" s="123">
        <v>0.33720179017358637</v>
      </c>
      <c r="C45" s="123">
        <v>0.30514790467700242</v>
      </c>
      <c r="D45" s="123">
        <v>3.2053885496584049E-2</v>
      </c>
      <c r="E45" s="123">
        <v>0</v>
      </c>
      <c r="F45" s="73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1"/>
      <c r="CR45" s="21"/>
    </row>
    <row r="46" spans="1:96" x14ac:dyDescent="0.2">
      <c r="A46" s="19" t="s">
        <v>176</v>
      </c>
      <c r="B46" s="123">
        <v>0.17622736739195957</v>
      </c>
      <c r="C46" s="123">
        <v>6.558857065091557E-2</v>
      </c>
      <c r="D46" s="123">
        <v>0.11063879674104397</v>
      </c>
      <c r="E46" s="123">
        <v>0</v>
      </c>
      <c r="F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1"/>
      <c r="CR46" s="21"/>
    </row>
    <row r="47" spans="1:96" x14ac:dyDescent="0.2">
      <c r="A47" s="19" t="s">
        <v>177</v>
      </c>
      <c r="B47" s="123">
        <v>0.12489387067146639</v>
      </c>
      <c r="C47" s="123">
        <v>0.10601537418549813</v>
      </c>
      <c r="D47" s="123">
        <v>0</v>
      </c>
      <c r="E47" s="123">
        <v>1.8878496485968264E-2</v>
      </c>
      <c r="F47" s="73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1"/>
      <c r="CR47" s="21"/>
    </row>
    <row r="48" spans="1:96" x14ac:dyDescent="0.2">
      <c r="A48" s="19" t="s">
        <v>178</v>
      </c>
      <c r="B48" s="123">
        <v>0.39779291346304874</v>
      </c>
      <c r="C48" s="123">
        <v>0.29587745393627207</v>
      </c>
      <c r="D48" s="123">
        <v>6.7900401516653316E-2</v>
      </c>
      <c r="E48" s="123">
        <v>3.4015058010123368E-2</v>
      </c>
      <c r="F48" s="73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1"/>
      <c r="CR48" s="21"/>
    </row>
    <row r="49" spans="1:96" x14ac:dyDescent="0.2">
      <c r="A49" s="19" t="s">
        <v>179</v>
      </c>
      <c r="B49" s="123">
        <v>0.32272143682367654</v>
      </c>
      <c r="C49" s="123">
        <v>6.4187715753470528E-2</v>
      </c>
      <c r="D49" s="123">
        <v>0.25853372107020606</v>
      </c>
      <c r="E49" s="123">
        <v>0</v>
      </c>
      <c r="F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1"/>
      <c r="CR49" s="21"/>
    </row>
    <row r="50" spans="1:96" x14ac:dyDescent="0.2">
      <c r="A50" s="19" t="s">
        <v>180</v>
      </c>
      <c r="B50" s="123">
        <v>0.38736586239473447</v>
      </c>
      <c r="C50" s="123">
        <v>0.36384755573902688</v>
      </c>
      <c r="D50" s="123">
        <v>0</v>
      </c>
      <c r="E50" s="123">
        <v>2.3518306655707602E-2</v>
      </c>
      <c r="F50" s="73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1"/>
      <c r="CR50" s="21"/>
    </row>
    <row r="51" spans="1:96" x14ac:dyDescent="0.2">
      <c r="A51" s="19" t="s">
        <v>181</v>
      </c>
      <c r="B51" s="123">
        <v>0.22399956025008208</v>
      </c>
      <c r="C51" s="123">
        <v>0</v>
      </c>
      <c r="D51" s="123">
        <v>0.22399956025008208</v>
      </c>
      <c r="E51" s="123">
        <v>0</v>
      </c>
      <c r="F51" s="73"/>
      <c r="P51" s="80"/>
      <c r="Q51" s="80"/>
      <c r="R51" s="8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1"/>
      <c r="CR51" s="21"/>
    </row>
    <row r="52" spans="1:96" x14ac:dyDescent="0.2">
      <c r="A52" s="19" t="s">
        <v>182</v>
      </c>
      <c r="B52" s="123">
        <v>0.19971511371933251</v>
      </c>
      <c r="C52" s="123">
        <v>8.7063710377048936E-2</v>
      </c>
      <c r="D52" s="123">
        <v>0.11265140334228355</v>
      </c>
      <c r="E52" s="123">
        <v>0</v>
      </c>
      <c r="F52" s="73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1"/>
      <c r="CR52" s="21"/>
    </row>
    <row r="53" spans="1:96" x14ac:dyDescent="0.2">
      <c r="A53" s="19" t="s">
        <v>183</v>
      </c>
      <c r="B53" s="123">
        <v>0.11541433072864643</v>
      </c>
      <c r="C53" s="123">
        <v>0.11541433072864643</v>
      </c>
      <c r="D53" s="123">
        <v>0</v>
      </c>
      <c r="E53" s="123">
        <v>0</v>
      </c>
      <c r="F53" s="73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1"/>
      <c r="CR53" s="21"/>
    </row>
    <row r="54" spans="1:96" ht="13.5" thickBot="1" x14ac:dyDescent="0.25">
      <c r="A54" s="365" t="s">
        <v>184</v>
      </c>
      <c r="B54" s="366">
        <v>0.32793104252094762</v>
      </c>
      <c r="C54" s="366">
        <v>0.17183360992803107</v>
      </c>
      <c r="D54" s="366">
        <v>0.15609743259291661</v>
      </c>
      <c r="E54" s="366">
        <v>0</v>
      </c>
      <c r="F54" s="73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1"/>
      <c r="CR54" s="21"/>
    </row>
    <row r="55" spans="1:96" ht="13.5" thickTop="1" x14ac:dyDescent="0.2">
      <c r="A55" s="467" t="s">
        <v>228</v>
      </c>
      <c r="B55" s="467"/>
      <c r="C55" s="467"/>
      <c r="D55" s="467"/>
      <c r="E55" s="21"/>
      <c r="F55" s="21"/>
      <c r="P55" s="20"/>
      <c r="Q55" s="149"/>
      <c r="R55" s="20"/>
      <c r="S55" s="149"/>
      <c r="T55" s="61"/>
      <c r="U55" s="20"/>
      <c r="V55" s="61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</row>
    <row r="56" spans="1:96" x14ac:dyDescent="0.2">
      <c r="A56" s="8" t="s">
        <v>252</v>
      </c>
      <c r="B56" s="26"/>
      <c r="C56" s="26"/>
      <c r="D56" s="26"/>
      <c r="E56" s="26"/>
      <c r="F56" s="26"/>
      <c r="G56" s="26"/>
      <c r="H56" s="26"/>
      <c r="I56" s="73"/>
      <c r="J56" s="73"/>
      <c r="K56" s="20"/>
      <c r="L56" s="20"/>
      <c r="M56" s="20"/>
      <c r="N56" s="20"/>
      <c r="O56" s="20"/>
      <c r="P56" s="26"/>
      <c r="Q56" s="149"/>
      <c r="R56" s="26"/>
      <c r="S56" s="149"/>
      <c r="T56" s="61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</row>
    <row r="57" spans="1:96" x14ac:dyDescent="0.2">
      <c r="A57" s="27"/>
      <c r="B57" s="27"/>
      <c r="C57" s="27"/>
      <c r="D57" s="27"/>
      <c r="E57" s="27"/>
      <c r="F57" s="27"/>
      <c r="G57" s="27"/>
      <c r="H57" s="27"/>
      <c r="I57" s="73"/>
      <c r="J57" s="73"/>
      <c r="K57" s="20"/>
      <c r="L57" s="20"/>
      <c r="M57" s="20"/>
      <c r="N57" s="20"/>
      <c r="O57" s="20"/>
      <c r="P57" s="27"/>
      <c r="Q57" s="149"/>
      <c r="R57" s="27"/>
      <c r="S57" s="149"/>
      <c r="T57" s="61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</row>
    <row r="58" spans="1:96" x14ac:dyDescent="0.2">
      <c r="A58" s="27"/>
      <c r="B58" s="27"/>
      <c r="C58" s="27"/>
      <c r="D58" s="27"/>
      <c r="E58" s="27"/>
      <c r="F58" s="27"/>
      <c r="G58" s="27"/>
      <c r="H58" s="27"/>
      <c r="I58" s="73"/>
      <c r="J58" s="73"/>
      <c r="K58" s="20"/>
      <c r="L58" s="20"/>
      <c r="M58" s="20"/>
      <c r="N58" s="20"/>
      <c r="O58" s="20"/>
      <c r="P58" s="27"/>
      <c r="Q58" s="149"/>
      <c r="R58" s="27"/>
      <c r="S58" s="149"/>
      <c r="T58" s="61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</row>
    <row r="59" spans="1:96" x14ac:dyDescent="0.2">
      <c r="A59" s="21"/>
      <c r="B59" s="21"/>
      <c r="C59" s="21"/>
      <c r="D59" s="21"/>
      <c r="E59" s="21"/>
      <c r="F59" s="21"/>
      <c r="G59" s="21"/>
      <c r="H59" s="21"/>
      <c r="I59" s="73"/>
      <c r="J59" s="73"/>
      <c r="K59" s="20"/>
      <c r="L59" s="20"/>
      <c r="M59" s="20"/>
      <c r="N59" s="149"/>
      <c r="O59" s="150"/>
      <c r="P59" s="151"/>
      <c r="Q59" s="152"/>
      <c r="R59" s="152"/>
      <c r="S59" s="152"/>
      <c r="T59" s="61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</row>
    <row r="60" spans="1:96" s="8" customFormat="1" x14ac:dyDescent="0.2">
      <c r="A60" s="399" t="s">
        <v>354</v>
      </c>
      <c r="B60" s="21"/>
      <c r="C60" s="21"/>
      <c r="D60" s="21"/>
      <c r="E60" s="21"/>
      <c r="F60" s="21"/>
      <c r="G60" s="21"/>
      <c r="H60" s="21"/>
      <c r="I60" s="73"/>
      <c r="J60" s="73"/>
      <c r="K60" s="20"/>
      <c r="L60" s="20"/>
      <c r="M60" s="20"/>
      <c r="N60" s="149"/>
      <c r="O60" s="126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</row>
    <row r="61" spans="1:96" s="8" customFormat="1" ht="28.5" customHeight="1" x14ac:dyDescent="0.2">
      <c r="A61" s="465" t="s">
        <v>356</v>
      </c>
      <c r="B61" s="465"/>
      <c r="C61" s="465"/>
      <c r="D61" s="465"/>
      <c r="E61" s="465"/>
      <c r="F61" s="21"/>
      <c r="G61" s="21"/>
      <c r="H61" s="21"/>
      <c r="I61" s="73"/>
      <c r="J61" s="73"/>
      <c r="K61" s="20"/>
      <c r="L61" s="20"/>
      <c r="M61" s="20"/>
      <c r="N61" s="149"/>
      <c r="O61" s="126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</row>
    <row r="62" spans="1:96" s="8" customFormat="1" ht="30" customHeight="1" x14ac:dyDescent="0.2">
      <c r="A62" s="465" t="s">
        <v>357</v>
      </c>
      <c r="B62" s="465"/>
      <c r="C62" s="465"/>
      <c r="D62" s="465"/>
      <c r="E62" s="465"/>
      <c r="F62" s="21"/>
      <c r="G62" s="21"/>
      <c r="H62" s="21"/>
      <c r="I62" s="73"/>
      <c r="J62" s="73"/>
      <c r="K62" s="20"/>
      <c r="L62" s="20"/>
      <c r="M62" s="20"/>
      <c r="N62" s="149"/>
      <c r="O62" s="126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</row>
    <row r="63" spans="1:96" s="8" customFormat="1" ht="30" customHeight="1" x14ac:dyDescent="0.2">
      <c r="A63" s="465" t="s">
        <v>358</v>
      </c>
      <c r="B63" s="465"/>
      <c r="C63" s="465"/>
      <c r="D63" s="465"/>
      <c r="E63" s="465"/>
      <c r="F63" s="21"/>
      <c r="G63" s="21"/>
      <c r="H63" s="21"/>
      <c r="I63" s="73"/>
      <c r="J63" s="73"/>
      <c r="K63" s="20"/>
      <c r="L63" s="20"/>
      <c r="M63" s="20"/>
      <c r="N63" s="61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</row>
    <row r="64" spans="1:96" s="8" customFormat="1" x14ac:dyDescent="0.2">
      <c r="A64" s="465" t="s">
        <v>359</v>
      </c>
      <c r="B64" s="465"/>
      <c r="C64" s="465"/>
      <c r="D64" s="465"/>
      <c r="E64" s="465"/>
      <c r="F64" s="21"/>
      <c r="G64" s="21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</row>
    <row r="65" spans="1:96" ht="15.75" x14ac:dyDescent="0.2">
      <c r="A65" s="398"/>
      <c r="B65" s="21"/>
      <c r="C65" s="21"/>
      <c r="D65" s="21"/>
      <c r="E65" s="21"/>
      <c r="F65" s="21"/>
      <c r="G65" s="21"/>
      <c r="H65" s="21"/>
      <c r="I65" s="21"/>
      <c r="J65" s="21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</row>
    <row r="66" spans="1:96" x14ac:dyDescent="0.2">
      <c r="A66" s="21"/>
      <c r="B66" s="21"/>
      <c r="C66" s="21"/>
      <c r="D66" s="21"/>
      <c r="E66" s="21"/>
      <c r="F66" s="21"/>
      <c r="G66" s="21"/>
      <c r="H66" s="21"/>
      <c r="I66" s="26"/>
      <c r="J66" s="26"/>
      <c r="K66" s="26"/>
      <c r="L66" s="26"/>
      <c r="M66" s="26"/>
      <c r="N66" s="26"/>
      <c r="O66" s="26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</row>
    <row r="67" spans="1:96" x14ac:dyDescent="0.2">
      <c r="A67" s="21"/>
      <c r="B67" s="21"/>
      <c r="C67" s="21"/>
      <c r="D67" s="21"/>
      <c r="E67" s="21"/>
      <c r="F67" s="21"/>
      <c r="G67" s="21"/>
      <c r="H67" s="21"/>
      <c r="I67" s="27"/>
      <c r="J67" s="27"/>
      <c r="K67" s="27"/>
      <c r="L67" s="27"/>
      <c r="M67" s="27"/>
      <c r="N67" s="27"/>
      <c r="O67" s="27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</row>
    <row r="68" spans="1:96" x14ac:dyDescent="0.2">
      <c r="A68" s="21"/>
      <c r="B68" s="21"/>
      <c r="C68" s="21"/>
      <c r="D68" s="21"/>
      <c r="E68" s="21"/>
      <c r="F68" s="21"/>
      <c r="G68" s="21"/>
      <c r="H68" s="21"/>
      <c r="I68" s="20"/>
      <c r="J68" s="20"/>
      <c r="K68" s="20"/>
      <c r="L68" s="27"/>
      <c r="M68" s="27"/>
      <c r="N68" s="27"/>
      <c r="O68" s="27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</row>
    <row r="69" spans="1:96" x14ac:dyDescent="0.2">
      <c r="A69" s="21"/>
      <c r="B69" s="21"/>
      <c r="C69" s="21"/>
      <c r="D69" s="21"/>
      <c r="E69" s="21"/>
      <c r="F69" s="21"/>
      <c r="G69" s="21"/>
      <c r="H69" s="21"/>
      <c r="I69" s="20"/>
      <c r="J69" s="20"/>
      <c r="K69" s="20"/>
      <c r="L69" s="4"/>
      <c r="M69" s="98"/>
      <c r="N69" s="98"/>
      <c r="O69" s="98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</row>
    <row r="70" spans="1:96" x14ac:dyDescent="0.2">
      <c r="A70" s="21"/>
      <c r="B70" s="21"/>
      <c r="C70" s="21"/>
      <c r="D70" s="21"/>
      <c r="E70" s="21"/>
      <c r="F70" s="21"/>
      <c r="G70" s="21"/>
      <c r="H70" s="21"/>
      <c r="I70" s="20"/>
      <c r="J70" s="20"/>
      <c r="K70" s="20"/>
      <c r="L70" s="21"/>
      <c r="M70" s="20"/>
      <c r="N70" s="20"/>
      <c r="O70" s="20"/>
      <c r="P70" s="151"/>
      <c r="Q70" s="151"/>
      <c r="R70" s="151"/>
      <c r="S70" s="151"/>
      <c r="T70" s="151"/>
      <c r="U70" s="151"/>
      <c r="V70" s="151"/>
      <c r="W70" s="151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</row>
    <row r="71" spans="1:96" x14ac:dyDescent="0.2">
      <c r="A71" s="21"/>
      <c r="B71" s="21"/>
      <c r="C71" s="21"/>
      <c r="D71" s="21"/>
      <c r="E71" s="21"/>
      <c r="F71" s="21"/>
      <c r="G71" s="21"/>
      <c r="H71" s="21"/>
      <c r="I71" s="20"/>
      <c r="J71" s="20"/>
      <c r="K71" s="20"/>
      <c r="L71" s="21"/>
      <c r="M71" s="5"/>
      <c r="N71" s="5"/>
      <c r="O71" s="20"/>
      <c r="P71" s="151"/>
      <c r="Q71" s="151"/>
      <c r="R71" s="151"/>
      <c r="S71" s="151"/>
      <c r="T71" s="151"/>
      <c r="U71" s="151"/>
      <c r="V71" s="151"/>
      <c r="W71" s="151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</row>
    <row r="72" spans="1:96" x14ac:dyDescent="0.2">
      <c r="A72" s="21"/>
      <c r="B72" s="21"/>
      <c r="C72" s="21"/>
      <c r="D72" s="21"/>
      <c r="E72" s="21"/>
      <c r="F72" s="21"/>
      <c r="G72" s="21"/>
      <c r="H72" s="21"/>
      <c r="I72" s="20"/>
      <c r="J72" s="20"/>
      <c r="K72" s="20"/>
      <c r="L72" s="21"/>
      <c r="M72" s="4"/>
      <c r="N72" s="4"/>
      <c r="O72" s="20"/>
      <c r="P72" s="151"/>
      <c r="Q72" s="151"/>
      <c r="R72" s="151"/>
      <c r="S72" s="151"/>
      <c r="T72" s="151"/>
      <c r="U72" s="151"/>
      <c r="V72" s="151"/>
      <c r="W72" s="151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</row>
    <row r="73" spans="1:96" x14ac:dyDescent="0.2">
      <c r="A73" s="21"/>
      <c r="B73" s="21"/>
      <c r="C73" s="21"/>
      <c r="D73" s="21"/>
      <c r="E73" s="21"/>
      <c r="F73" s="21"/>
      <c r="G73" s="21"/>
      <c r="H73" s="21"/>
      <c r="I73" s="20"/>
      <c r="J73" s="20"/>
      <c r="K73" s="20"/>
      <c r="L73" s="153"/>
      <c r="M73" s="21"/>
      <c r="N73" s="21"/>
      <c r="O73" s="20"/>
      <c r="P73" s="151"/>
      <c r="Q73" s="151"/>
      <c r="R73" s="151"/>
      <c r="S73" s="151"/>
      <c r="T73" s="151"/>
      <c r="U73" s="151"/>
      <c r="V73" s="151"/>
      <c r="W73" s="151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</row>
    <row r="74" spans="1:96" x14ac:dyDescent="0.2">
      <c r="A74" s="21"/>
      <c r="B74" s="21"/>
      <c r="C74" s="21"/>
      <c r="D74" s="21"/>
      <c r="E74" s="21"/>
      <c r="F74" s="21"/>
      <c r="G74" s="21"/>
      <c r="H74" s="21"/>
      <c r="I74" s="20"/>
      <c r="J74" s="20"/>
      <c r="K74" s="20"/>
      <c r="L74" s="21"/>
      <c r="M74" s="21"/>
      <c r="N74" s="21"/>
      <c r="O74" s="20"/>
      <c r="P74" s="151"/>
      <c r="Q74" s="151"/>
      <c r="R74" s="151"/>
      <c r="S74" s="151"/>
      <c r="T74" s="151"/>
      <c r="U74" s="151"/>
      <c r="V74" s="151"/>
      <c r="W74" s="151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</row>
    <row r="75" spans="1:96" x14ac:dyDescent="0.2">
      <c r="A75" s="21"/>
      <c r="B75" s="21"/>
      <c r="C75" s="21"/>
      <c r="D75" s="21"/>
      <c r="E75" s="21"/>
      <c r="F75" s="21"/>
      <c r="G75" s="21"/>
      <c r="H75" s="21"/>
      <c r="I75" s="20"/>
      <c r="J75" s="20"/>
      <c r="K75" s="20"/>
      <c r="L75" s="21"/>
      <c r="M75" s="21"/>
      <c r="N75" s="21"/>
      <c r="O75" s="20"/>
      <c r="P75" s="151"/>
      <c r="Q75" s="151"/>
      <c r="R75" s="151"/>
      <c r="S75" s="151"/>
      <c r="T75" s="151"/>
      <c r="U75" s="151"/>
      <c r="V75" s="151"/>
      <c r="W75" s="151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</row>
    <row r="76" spans="1:96" x14ac:dyDescent="0.2">
      <c r="A76" s="21"/>
      <c r="B76" s="21"/>
      <c r="C76" s="21"/>
      <c r="D76" s="21"/>
      <c r="E76" s="21"/>
      <c r="F76" s="21"/>
      <c r="G76" s="21"/>
      <c r="H76" s="21"/>
      <c r="I76" s="20"/>
      <c r="J76" s="20"/>
      <c r="K76" s="20"/>
      <c r="L76" s="21"/>
      <c r="M76" s="21"/>
      <c r="N76" s="21"/>
      <c r="O76" s="20"/>
      <c r="P76" s="151"/>
      <c r="Q76" s="151"/>
      <c r="R76" s="151"/>
      <c r="S76" s="151"/>
      <c r="T76" s="151"/>
      <c r="U76" s="151"/>
      <c r="V76" s="151"/>
      <c r="W76" s="151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</row>
    <row r="77" spans="1:96" x14ac:dyDescent="0.2">
      <c r="A77" s="21"/>
      <c r="B77" s="21"/>
      <c r="C77" s="21"/>
      <c r="D77" s="21"/>
      <c r="E77" s="21"/>
      <c r="F77" s="21"/>
      <c r="G77" s="21"/>
      <c r="H77" s="21"/>
      <c r="I77" s="20"/>
      <c r="J77" s="20"/>
      <c r="K77" s="20"/>
      <c r="L77" s="21"/>
      <c r="M77" s="21"/>
      <c r="N77" s="21"/>
      <c r="O77" s="20"/>
      <c r="P77" s="151"/>
      <c r="Q77" s="151"/>
      <c r="R77" s="151"/>
      <c r="S77" s="151"/>
      <c r="T77" s="151"/>
      <c r="U77" s="151"/>
      <c r="V77" s="151"/>
      <c r="W77" s="151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</row>
    <row r="78" spans="1:96" x14ac:dyDescent="0.2">
      <c r="A78" s="21"/>
      <c r="B78" s="21"/>
      <c r="C78" s="21"/>
      <c r="D78" s="21"/>
      <c r="E78" s="21"/>
      <c r="F78" s="21"/>
      <c r="G78" s="21"/>
      <c r="H78" s="21"/>
      <c r="I78" s="20"/>
      <c r="J78" s="20"/>
      <c r="K78" s="20"/>
      <c r="L78" s="21"/>
      <c r="M78" s="21"/>
      <c r="N78" s="21"/>
      <c r="O78" s="20"/>
      <c r="P78" s="151"/>
      <c r="Q78" s="151"/>
      <c r="R78" s="151"/>
      <c r="S78" s="151"/>
      <c r="T78" s="151"/>
      <c r="U78" s="151"/>
      <c r="V78" s="151"/>
      <c r="W78" s="151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</row>
    <row r="79" spans="1:96" x14ac:dyDescent="0.2">
      <c r="A79" s="21"/>
      <c r="B79" s="21"/>
      <c r="C79" s="21"/>
      <c r="D79" s="21"/>
      <c r="E79" s="21"/>
      <c r="F79" s="21"/>
      <c r="G79" s="21"/>
      <c r="H79" s="21"/>
      <c r="I79" s="20"/>
      <c r="J79" s="20"/>
      <c r="K79" s="20"/>
      <c r="L79" s="21"/>
      <c r="M79" s="21"/>
      <c r="N79" s="21"/>
      <c r="O79" s="20"/>
      <c r="P79" s="151"/>
      <c r="Q79" s="151"/>
      <c r="R79" s="151"/>
      <c r="S79" s="151"/>
      <c r="T79" s="151"/>
      <c r="U79" s="151"/>
      <c r="V79" s="151"/>
      <c r="W79" s="151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</row>
    <row r="80" spans="1:96" x14ac:dyDescent="0.2">
      <c r="A80" s="21"/>
      <c r="B80" s="21"/>
      <c r="C80" s="21"/>
      <c r="D80" s="21"/>
      <c r="E80" s="21"/>
      <c r="F80" s="21"/>
      <c r="G80" s="21"/>
      <c r="H80" s="21"/>
      <c r="I80" s="20"/>
      <c r="J80" s="20"/>
      <c r="K80" s="20"/>
      <c r="L80" s="21"/>
      <c r="M80" s="21"/>
      <c r="N80" s="21"/>
      <c r="O80" s="20"/>
      <c r="P80" s="151"/>
      <c r="Q80" s="151"/>
      <c r="R80" s="151"/>
      <c r="S80" s="151"/>
      <c r="T80" s="151"/>
      <c r="U80" s="151"/>
      <c r="V80" s="151"/>
      <c r="W80" s="151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</row>
    <row r="81" spans="1:96" x14ac:dyDescent="0.2">
      <c r="A81" s="21"/>
      <c r="B81" s="21"/>
      <c r="C81" s="21"/>
      <c r="D81" s="21"/>
      <c r="E81" s="21"/>
      <c r="F81" s="21"/>
      <c r="G81" s="21"/>
      <c r="H81" s="21"/>
      <c r="I81" s="20"/>
      <c r="J81" s="20"/>
      <c r="K81" s="20"/>
      <c r="L81" s="6"/>
      <c r="M81" s="6"/>
      <c r="N81" s="6"/>
      <c r="O81" s="20"/>
      <c r="P81" s="151"/>
      <c r="Q81" s="151"/>
      <c r="R81" s="151"/>
      <c r="S81" s="151"/>
      <c r="T81" s="151"/>
      <c r="U81" s="151"/>
      <c r="V81" s="151"/>
      <c r="W81" s="151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</row>
    <row r="82" spans="1:96" x14ac:dyDescent="0.2">
      <c r="A82" s="21"/>
      <c r="B82" s="21"/>
      <c r="C82" s="21"/>
      <c r="D82" s="21"/>
      <c r="E82" s="21"/>
      <c r="F82" s="21"/>
      <c r="G82" s="21"/>
      <c r="H82" s="21"/>
      <c r="I82" s="20"/>
      <c r="J82" s="20"/>
      <c r="K82" s="20"/>
      <c r="L82" s="21"/>
      <c r="M82" s="21"/>
      <c r="N82" s="21"/>
      <c r="O82" s="98"/>
      <c r="P82" s="151"/>
      <c r="Q82" s="151"/>
      <c r="R82" s="151"/>
      <c r="S82" s="151"/>
      <c r="T82" s="151"/>
      <c r="U82" s="151"/>
      <c r="V82" s="151"/>
      <c r="W82" s="151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</row>
    <row r="83" spans="1:96" x14ac:dyDescent="0.2">
      <c r="A83" s="21"/>
      <c r="B83" s="21"/>
      <c r="C83" s="21"/>
      <c r="D83" s="21"/>
      <c r="E83" s="21"/>
      <c r="F83" s="21"/>
      <c r="G83" s="21"/>
      <c r="H83" s="21"/>
      <c r="I83" s="20"/>
      <c r="J83" s="20"/>
      <c r="K83" s="20"/>
      <c r="L83" s="21"/>
      <c r="M83" s="21"/>
      <c r="N83" s="21"/>
      <c r="O83" s="98"/>
      <c r="P83" s="151"/>
      <c r="Q83" s="151"/>
      <c r="R83" s="151"/>
      <c r="S83" s="151"/>
      <c r="T83" s="151"/>
      <c r="U83" s="151"/>
      <c r="V83" s="151"/>
      <c r="W83" s="151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</row>
    <row r="84" spans="1:96" x14ac:dyDescent="0.2">
      <c r="A84" s="21"/>
      <c r="B84" s="21"/>
      <c r="C84" s="21"/>
      <c r="D84" s="21"/>
      <c r="E84" s="21"/>
      <c r="F84" s="21"/>
      <c r="G84" s="21"/>
      <c r="H84" s="21"/>
      <c r="I84" s="20"/>
      <c r="J84" s="20"/>
      <c r="K84" s="20"/>
      <c r="L84" s="98"/>
      <c r="M84" s="98"/>
      <c r="N84" s="98"/>
      <c r="O84" s="98"/>
      <c r="P84" s="151"/>
      <c r="Q84" s="151"/>
      <c r="R84" s="151"/>
      <c r="S84" s="151"/>
      <c r="T84" s="151"/>
      <c r="U84" s="151"/>
      <c r="V84" s="151"/>
      <c r="W84" s="151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</row>
    <row r="85" spans="1:96" x14ac:dyDescent="0.2">
      <c r="A85" s="21"/>
      <c r="B85" s="21"/>
      <c r="C85" s="21"/>
      <c r="D85" s="21"/>
      <c r="E85" s="21"/>
      <c r="F85" s="21"/>
      <c r="G85" s="21"/>
      <c r="H85" s="21"/>
      <c r="I85" s="20"/>
      <c r="J85" s="20"/>
      <c r="K85" s="20"/>
      <c r="L85" s="98"/>
      <c r="M85" s="98"/>
      <c r="N85" s="98"/>
      <c r="O85" s="98"/>
      <c r="P85" s="151"/>
      <c r="Q85" s="151"/>
      <c r="R85" s="151"/>
      <c r="S85" s="151"/>
      <c r="T85" s="151"/>
      <c r="U85" s="151"/>
      <c r="V85" s="151"/>
      <c r="W85" s="151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</row>
    <row r="86" spans="1:96" x14ac:dyDescent="0.2">
      <c r="A86" s="21"/>
      <c r="B86" s="21"/>
      <c r="C86" s="21"/>
      <c r="D86" s="21"/>
      <c r="E86" s="21"/>
      <c r="F86" s="21"/>
      <c r="G86" s="21"/>
      <c r="H86" s="21"/>
      <c r="I86" s="20"/>
      <c r="J86" s="20"/>
      <c r="K86" s="20"/>
      <c r="L86" s="98"/>
      <c r="M86" s="98"/>
      <c r="N86" s="98"/>
      <c r="O86" s="98"/>
      <c r="P86" s="151"/>
      <c r="Q86" s="151"/>
      <c r="R86" s="151"/>
      <c r="S86" s="151"/>
      <c r="T86" s="151"/>
      <c r="U86" s="151"/>
      <c r="V86" s="151"/>
      <c r="W86" s="151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</row>
    <row r="87" spans="1:96" x14ac:dyDescent="0.2">
      <c r="A87" s="21"/>
      <c r="B87" s="21"/>
      <c r="C87" s="21"/>
      <c r="D87" s="21"/>
      <c r="E87" s="21"/>
      <c r="F87" s="21"/>
      <c r="G87" s="21"/>
      <c r="H87" s="21"/>
      <c r="I87" s="20"/>
      <c r="J87" s="20"/>
      <c r="K87" s="20"/>
      <c r="L87" s="98"/>
      <c r="M87" s="98"/>
      <c r="N87" s="98"/>
      <c r="O87" s="98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</row>
    <row r="88" spans="1:96" x14ac:dyDescent="0.2">
      <c r="B88" s="1"/>
      <c r="H88" s="25"/>
      <c r="I88" s="20"/>
      <c r="J88" s="20"/>
      <c r="K88" s="20"/>
      <c r="L88" s="98"/>
      <c r="M88" s="98"/>
      <c r="N88" s="98"/>
      <c r="O88" s="98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</row>
    <row r="89" spans="1:96" x14ac:dyDescent="0.2">
      <c r="B89" s="1"/>
      <c r="H89" s="142"/>
      <c r="I89" s="20"/>
      <c r="J89" s="20"/>
      <c r="K89" s="20"/>
      <c r="L89" s="98"/>
      <c r="M89" s="98"/>
      <c r="N89" s="98"/>
      <c r="O89" s="98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</row>
    <row r="90" spans="1:96" x14ac:dyDescent="0.2">
      <c r="B90" s="1"/>
      <c r="H90" s="142"/>
      <c r="I90" s="20"/>
      <c r="J90" s="20"/>
      <c r="K90" s="20"/>
      <c r="L90" s="98"/>
      <c r="M90" s="98"/>
      <c r="N90" s="98"/>
      <c r="O90" s="98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</row>
    <row r="91" spans="1:96" x14ac:dyDescent="0.2">
      <c r="B91" s="1"/>
      <c r="H91" s="142"/>
      <c r="I91" s="20"/>
      <c r="J91" s="20"/>
      <c r="K91" s="20"/>
      <c r="L91" s="98"/>
      <c r="M91" s="98"/>
      <c r="N91" s="98"/>
      <c r="O91" s="98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</row>
    <row r="92" spans="1:96" x14ac:dyDescent="0.2">
      <c r="B92" s="1"/>
      <c r="H92" s="142"/>
      <c r="I92" s="20"/>
      <c r="J92" s="20"/>
      <c r="K92" s="20"/>
      <c r="L92" s="98"/>
      <c r="M92" s="98"/>
      <c r="N92" s="98"/>
      <c r="O92" s="98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</row>
    <row r="93" spans="1:96" x14ac:dyDescent="0.2">
      <c r="B93" s="1"/>
      <c r="H93" s="142"/>
      <c r="I93" s="20"/>
      <c r="J93" s="20"/>
      <c r="K93" s="20"/>
      <c r="L93" s="98"/>
      <c r="M93" s="98"/>
      <c r="N93" s="98"/>
      <c r="O93" s="98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</row>
    <row r="94" spans="1:96" x14ac:dyDescent="0.2">
      <c r="B94" s="1"/>
      <c r="H94" s="142"/>
      <c r="I94" s="20"/>
      <c r="J94" s="20"/>
      <c r="K94" s="20"/>
      <c r="L94" s="98"/>
      <c r="M94" s="98"/>
      <c r="N94" s="98"/>
      <c r="O94" s="98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</row>
    <row r="95" spans="1:96" x14ac:dyDescent="0.2">
      <c r="B95" s="21"/>
      <c r="C95" s="124"/>
      <c r="D95" s="124"/>
      <c r="E95" s="124"/>
      <c r="F95" s="124"/>
      <c r="G95" s="124"/>
      <c r="H95" s="142"/>
      <c r="I95" s="20"/>
      <c r="J95" s="20"/>
      <c r="K95" s="20"/>
      <c r="L95" s="98"/>
      <c r="M95" s="98"/>
      <c r="N95" s="98"/>
      <c r="O95" s="98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</row>
    <row r="96" spans="1:96" x14ac:dyDescent="0.2">
      <c r="B96" s="21"/>
      <c r="C96" s="124"/>
      <c r="D96" s="124"/>
      <c r="E96" s="124"/>
      <c r="F96" s="124"/>
      <c r="G96" s="124"/>
      <c r="H96" s="142"/>
      <c r="I96" s="21"/>
      <c r="J96" s="21"/>
      <c r="K96" s="98"/>
      <c r="L96" s="98"/>
      <c r="M96" s="98"/>
      <c r="N96" s="98"/>
      <c r="O96" s="98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</row>
    <row r="97" spans="2:96" x14ac:dyDescent="0.2">
      <c r="B97" s="3"/>
      <c r="C97" s="124"/>
      <c r="D97" s="124"/>
      <c r="E97" s="124"/>
      <c r="F97" s="124"/>
      <c r="G97" s="124"/>
      <c r="H97" s="142"/>
      <c r="I97" s="21"/>
      <c r="J97" s="21"/>
      <c r="K97" s="98"/>
      <c r="L97" s="98"/>
      <c r="M97" s="98"/>
      <c r="N97" s="98"/>
      <c r="O97" s="98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</row>
    <row r="98" spans="2:96" x14ac:dyDescent="0.2">
      <c r="B98" s="1"/>
      <c r="C98" s="124"/>
      <c r="D98" s="124"/>
      <c r="E98" s="124"/>
      <c r="F98" s="124"/>
      <c r="G98" s="124"/>
      <c r="H98" s="142"/>
      <c r="I98" s="21"/>
      <c r="J98" s="21"/>
      <c r="K98" s="98"/>
      <c r="L98" s="98"/>
      <c r="M98" s="98"/>
      <c r="N98" s="98"/>
      <c r="O98" s="98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</row>
    <row r="99" spans="2:96" x14ac:dyDescent="0.2">
      <c r="B99" s="1"/>
      <c r="C99" s="124"/>
      <c r="D99" s="124"/>
      <c r="E99" s="124"/>
      <c r="F99" s="124"/>
      <c r="G99" s="124"/>
      <c r="H99" s="142"/>
      <c r="I99" s="21"/>
      <c r="J99" s="21"/>
      <c r="K99" s="20"/>
      <c r="L99" s="20"/>
      <c r="M99" s="20"/>
      <c r="N99" s="20"/>
      <c r="O99" s="20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</row>
    <row r="100" spans="2:96" x14ac:dyDescent="0.2">
      <c r="B100" s="1"/>
      <c r="C100" s="124"/>
      <c r="D100" s="124"/>
      <c r="E100" s="124"/>
      <c r="F100" s="124"/>
      <c r="G100" s="12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</row>
    <row r="101" spans="2:96" x14ac:dyDescent="0.2">
      <c r="B101" s="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</row>
    <row r="102" spans="2:96" x14ac:dyDescent="0.2">
      <c r="B102" s="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</row>
    <row r="103" spans="2:96" x14ac:dyDescent="0.2">
      <c r="B103" s="1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</row>
    <row r="104" spans="2:96" x14ac:dyDescent="0.2">
      <c r="B104" s="1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</row>
    <row r="105" spans="2:96" x14ac:dyDescent="0.2">
      <c r="B105" s="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</row>
    <row r="106" spans="2:96" x14ac:dyDescent="0.2">
      <c r="B106" s="1"/>
      <c r="H106" s="25"/>
      <c r="I106" s="142"/>
      <c r="J106" s="142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</row>
    <row r="107" spans="2:96" x14ac:dyDescent="0.2">
      <c r="B107" s="1"/>
      <c r="H107" s="25"/>
      <c r="I107" s="142"/>
      <c r="J107" s="142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</row>
    <row r="108" spans="2:96" x14ac:dyDescent="0.2">
      <c r="B108" s="1"/>
      <c r="H108" s="25"/>
      <c r="I108" s="142"/>
      <c r="J108" s="142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</row>
    <row r="109" spans="2:96" x14ac:dyDescent="0.2">
      <c r="B109" s="1"/>
      <c r="H109" s="25"/>
      <c r="I109" s="142"/>
      <c r="J109" s="142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</row>
    <row r="110" spans="2:96" x14ac:dyDescent="0.2">
      <c r="B110" s="1"/>
      <c r="H110" s="25"/>
      <c r="I110" s="142"/>
      <c r="J110" s="142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</row>
    <row r="111" spans="2:96" x14ac:dyDescent="0.2">
      <c r="B111" s="1"/>
      <c r="H111" s="25"/>
      <c r="I111" s="142"/>
      <c r="J111" s="142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</row>
  </sheetData>
  <mergeCells count="15">
    <mergeCell ref="A4:E4"/>
    <mergeCell ref="A61:E61"/>
    <mergeCell ref="A62:E62"/>
    <mergeCell ref="A63:E63"/>
    <mergeCell ref="A64:E64"/>
    <mergeCell ref="C5:C7"/>
    <mergeCell ref="D5:D7"/>
    <mergeCell ref="A55:D55"/>
    <mergeCell ref="B5:B7"/>
    <mergeCell ref="E5:E7"/>
    <mergeCell ref="B15:B17"/>
    <mergeCell ref="C15:C17"/>
    <mergeCell ref="D15:D17"/>
    <mergeCell ref="E15:E17"/>
    <mergeCell ref="A14:E14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DA131"/>
  <sheetViews>
    <sheetView topLeftCell="A4" zoomScaleNormal="100" workbookViewId="0">
      <selection activeCell="A21" sqref="A21"/>
    </sheetView>
  </sheetViews>
  <sheetFormatPr baseColWidth="10" defaultRowHeight="12.75" x14ac:dyDescent="0.2"/>
  <cols>
    <col min="1" max="1" width="70.5703125" style="9" customWidth="1"/>
    <col min="2" max="2" width="19.140625" style="9" customWidth="1"/>
    <col min="3" max="3" width="17.42578125" style="9" customWidth="1"/>
    <col min="4" max="4" width="20.5703125" style="9" customWidth="1"/>
    <col min="5" max="5" width="17.7109375" style="9" customWidth="1"/>
    <col min="6" max="6" width="17" style="9" customWidth="1"/>
    <col min="7" max="15" width="17.7109375" style="9" customWidth="1"/>
    <col min="16" max="16" width="12.140625" style="9" customWidth="1"/>
    <col min="17" max="16384" width="11.42578125" style="9"/>
  </cols>
  <sheetData>
    <row r="1" spans="1:105" ht="12.75" customHeight="1" x14ac:dyDescent="0.2">
      <c r="A1" s="452" t="s">
        <v>370</v>
      </c>
      <c r="B1" s="452"/>
      <c r="C1" s="452"/>
      <c r="D1" s="52"/>
      <c r="E1" s="52"/>
      <c r="F1" s="52"/>
      <c r="G1" s="244"/>
      <c r="H1" s="244"/>
      <c r="I1" s="244"/>
      <c r="J1" s="244"/>
      <c r="K1" s="244"/>
      <c r="L1" s="244"/>
      <c r="M1" s="244"/>
      <c r="N1" s="244"/>
      <c r="O1" s="244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</row>
    <row r="2" spans="1:105" s="24" customFormat="1" x14ac:dyDescent="0.2">
      <c r="A2" s="104" t="s">
        <v>353</v>
      </c>
      <c r="B2" s="104"/>
      <c r="C2" s="104"/>
      <c r="D2" s="104"/>
      <c r="E2" s="104"/>
      <c r="F2" s="104"/>
      <c r="G2" s="104"/>
      <c r="H2" s="53"/>
      <c r="I2" s="53"/>
      <c r="J2" s="53"/>
      <c r="K2" s="53"/>
      <c r="L2" s="53"/>
      <c r="M2" s="53"/>
      <c r="N2" s="53"/>
      <c r="O2" s="5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</row>
    <row r="3" spans="1:105" x14ac:dyDescent="0.2">
      <c r="A3" s="55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1:105" x14ac:dyDescent="0.2">
      <c r="A4" s="106" t="s">
        <v>224</v>
      </c>
      <c r="B4" s="57"/>
      <c r="C4" s="57"/>
      <c r="D4" s="57"/>
      <c r="E4" s="107"/>
      <c r="F4" s="26"/>
      <c r="G4" s="26"/>
      <c r="H4" s="26"/>
      <c r="I4" s="26"/>
      <c r="J4" s="26"/>
      <c r="K4" s="26"/>
      <c r="L4" s="26"/>
      <c r="M4" s="26"/>
      <c r="N4" s="26"/>
      <c r="O4" s="12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</row>
    <row r="5" spans="1:105" ht="15.75" customHeight="1" thickBot="1" x14ac:dyDescent="0.25">
      <c r="A5" s="159"/>
      <c r="B5" s="160" t="s">
        <v>57</v>
      </c>
      <c r="C5" s="160" t="s">
        <v>52</v>
      </c>
      <c r="D5" s="160" t="s">
        <v>58</v>
      </c>
      <c r="E5" s="175" t="s">
        <v>56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</row>
    <row r="6" spans="1:105" x14ac:dyDescent="0.2">
      <c r="A6" s="161" t="s">
        <v>59</v>
      </c>
      <c r="B6" s="192">
        <v>0.36977724823701902</v>
      </c>
      <c r="C6" s="192">
        <v>0.25473541124934201</v>
      </c>
      <c r="D6" s="123">
        <v>7.4812026187078204E-2</v>
      </c>
      <c r="E6" s="123">
        <v>0.30067531432656103</v>
      </c>
      <c r="F6" s="176"/>
      <c r="G6" s="164"/>
      <c r="H6" s="25"/>
      <c r="I6" s="25"/>
      <c r="J6" s="25"/>
      <c r="K6" s="25"/>
      <c r="L6" s="25"/>
      <c r="M6" s="25"/>
      <c r="N6" s="25"/>
      <c r="O6" s="25"/>
      <c r="P6" s="176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</row>
    <row r="7" spans="1:105" x14ac:dyDescent="0.2">
      <c r="A7" s="163" t="s">
        <v>61</v>
      </c>
      <c r="B7" s="192">
        <v>0.26635398055939302</v>
      </c>
      <c r="C7" s="192">
        <v>0.21287956497831401</v>
      </c>
      <c r="D7" s="123">
        <v>0.116752553515636</v>
      </c>
      <c r="E7" s="123">
        <v>0.40401390094665701</v>
      </c>
      <c r="F7" s="176"/>
      <c r="G7" s="164"/>
      <c r="H7" s="25"/>
      <c r="I7" s="25"/>
      <c r="J7" s="25"/>
      <c r="K7" s="25"/>
      <c r="L7" s="25"/>
      <c r="M7" s="25"/>
      <c r="N7" s="25"/>
      <c r="O7" s="25"/>
      <c r="P7" s="176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</row>
    <row r="8" spans="1:105" x14ac:dyDescent="0.2">
      <c r="A8" s="163" t="s">
        <v>63</v>
      </c>
      <c r="B8" s="192">
        <v>0.38675718134730203</v>
      </c>
      <c r="C8" s="192">
        <v>0.25314107561827998</v>
      </c>
      <c r="D8" s="123">
        <v>0.114636151273492</v>
      </c>
      <c r="E8" s="123">
        <v>0.245465591760926</v>
      </c>
      <c r="F8" s="176"/>
      <c r="G8" s="164"/>
      <c r="H8" s="25"/>
      <c r="I8" s="25"/>
      <c r="J8" s="25"/>
      <c r="K8" s="25"/>
      <c r="L8" s="25"/>
      <c r="M8" s="25"/>
      <c r="N8" s="25"/>
      <c r="O8" s="25"/>
      <c r="P8" s="176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</row>
    <row r="9" spans="1:105" x14ac:dyDescent="0.2">
      <c r="A9" s="163" t="s">
        <v>65</v>
      </c>
      <c r="B9" s="192">
        <v>0.25291196344057798</v>
      </c>
      <c r="C9" s="192">
        <v>0.24786941982089999</v>
      </c>
      <c r="D9" s="123">
        <v>0.17745000293531499</v>
      </c>
      <c r="E9" s="123">
        <v>0.32176861380320698</v>
      </c>
      <c r="F9" s="176"/>
      <c r="G9" s="164"/>
      <c r="H9" s="25"/>
      <c r="I9" s="25"/>
      <c r="J9" s="25"/>
      <c r="K9" s="25"/>
      <c r="L9" s="25"/>
      <c r="M9" s="25"/>
      <c r="N9" s="25"/>
      <c r="O9" s="25"/>
      <c r="P9" s="176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</row>
    <row r="10" spans="1:105" x14ac:dyDescent="0.2">
      <c r="A10" s="163" t="s">
        <v>67</v>
      </c>
      <c r="B10" s="192">
        <v>6.8096562779001696E-2</v>
      </c>
      <c r="C10" s="192">
        <v>9.1203596845582297E-2</v>
      </c>
      <c r="D10" s="123">
        <v>8.1286922605701903E-2</v>
      </c>
      <c r="E10" s="123">
        <v>0.75941291776971398</v>
      </c>
      <c r="F10" s="176"/>
      <c r="G10" s="164"/>
      <c r="H10" s="25"/>
      <c r="I10" s="25"/>
      <c r="J10" s="25"/>
      <c r="K10" s="25"/>
      <c r="L10" s="25"/>
      <c r="M10" s="25"/>
      <c r="N10" s="25"/>
      <c r="O10" s="25"/>
      <c r="P10" s="176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</row>
    <row r="11" spans="1:105" x14ac:dyDescent="0.2">
      <c r="A11" s="163" t="s">
        <v>69</v>
      </c>
      <c r="B11" s="192">
        <v>0.31591147406376102</v>
      </c>
      <c r="C11" s="192">
        <v>0.283090221643434</v>
      </c>
      <c r="D11" s="123">
        <v>0.115968433488894</v>
      </c>
      <c r="E11" s="123">
        <v>0.28502987080391001</v>
      </c>
      <c r="F11" s="176"/>
      <c r="G11" s="164"/>
      <c r="H11" s="25"/>
      <c r="I11" s="25"/>
      <c r="J11" s="25"/>
      <c r="K11" s="25"/>
      <c r="L11" s="25"/>
      <c r="M11" s="25"/>
      <c r="N11" s="25"/>
      <c r="O11" s="25"/>
      <c r="P11" s="176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</row>
    <row r="12" spans="1:105" x14ac:dyDescent="0.2">
      <c r="A12" s="163" t="s">
        <v>71</v>
      </c>
      <c r="B12" s="192">
        <v>0.180660770556999</v>
      </c>
      <c r="C12" s="123">
        <v>0.28941706212034302</v>
      </c>
      <c r="D12" s="123">
        <v>0.176894983463283</v>
      </c>
      <c r="E12" s="123">
        <v>0.35302718385937598</v>
      </c>
      <c r="F12" s="176"/>
      <c r="G12" s="164"/>
      <c r="H12" s="25"/>
      <c r="I12" s="25"/>
      <c r="J12" s="25"/>
      <c r="K12" s="25"/>
      <c r="L12" s="25"/>
      <c r="M12" s="25"/>
      <c r="N12" s="25"/>
      <c r="O12" s="25"/>
      <c r="P12" s="176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</row>
    <row r="13" spans="1:105" x14ac:dyDescent="0.2">
      <c r="A13" s="165" t="s">
        <v>60</v>
      </c>
      <c r="B13" s="192">
        <v>0.18831432062108655</v>
      </c>
      <c r="C13" s="192">
        <v>0.19457118391922609</v>
      </c>
      <c r="D13" s="192">
        <v>0.17636877696843267</v>
      </c>
      <c r="E13" s="192">
        <v>0.44074571849125482</v>
      </c>
      <c r="F13" s="176"/>
      <c r="G13" s="164"/>
      <c r="H13" s="165"/>
      <c r="I13" s="165"/>
      <c r="J13" s="165"/>
      <c r="K13" s="165"/>
      <c r="L13" s="174"/>
      <c r="M13" s="174"/>
      <c r="N13" s="174"/>
      <c r="O13" s="174"/>
      <c r="P13" s="176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</row>
    <row r="14" spans="1:105" x14ac:dyDescent="0.2">
      <c r="A14" s="165" t="s">
        <v>62</v>
      </c>
      <c r="B14" s="192">
        <v>5.0253595967437441E-2</v>
      </c>
      <c r="C14" s="192">
        <v>0.17467412270406846</v>
      </c>
      <c r="D14" s="192">
        <v>0.16924181429191354</v>
      </c>
      <c r="E14" s="192">
        <v>0.60583046703658028</v>
      </c>
      <c r="F14" s="176"/>
      <c r="G14" s="164"/>
      <c r="H14" s="165"/>
      <c r="I14" s="165"/>
      <c r="J14" s="165"/>
      <c r="K14" s="165"/>
      <c r="L14" s="174"/>
      <c r="M14" s="174"/>
      <c r="N14" s="174"/>
      <c r="O14" s="174"/>
      <c r="P14" s="176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</row>
    <row r="15" spans="1:105" x14ac:dyDescent="0.2">
      <c r="A15" s="165" t="s">
        <v>64</v>
      </c>
      <c r="B15" s="192">
        <v>7.6754822685641405E-2</v>
      </c>
      <c r="C15" s="192">
        <v>0.15592698409072392</v>
      </c>
      <c r="D15" s="192">
        <v>0.17250830216802474</v>
      </c>
      <c r="E15" s="192">
        <v>0.59480989105560966</v>
      </c>
      <c r="F15" s="176"/>
      <c r="G15" s="164"/>
      <c r="H15" s="165"/>
      <c r="I15" s="165"/>
      <c r="J15" s="165"/>
      <c r="K15" s="165"/>
      <c r="L15" s="174"/>
      <c r="M15" s="174"/>
      <c r="N15" s="174"/>
      <c r="O15" s="174"/>
      <c r="P15" s="176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</row>
    <row r="16" spans="1:105" x14ac:dyDescent="0.2">
      <c r="A16" s="165" t="s">
        <v>66</v>
      </c>
      <c r="B16" s="192">
        <v>0.23655708343076465</v>
      </c>
      <c r="C16" s="192">
        <v>0.18442972776578817</v>
      </c>
      <c r="D16" s="192">
        <v>0.10468654143647628</v>
      </c>
      <c r="E16" s="192">
        <v>0.47432664736697128</v>
      </c>
      <c r="F16" s="176"/>
      <c r="G16" s="164"/>
      <c r="H16" s="165"/>
      <c r="I16" s="165"/>
      <c r="J16" s="165"/>
      <c r="K16" s="165"/>
      <c r="L16" s="174"/>
      <c r="M16" s="174"/>
      <c r="N16" s="174"/>
      <c r="O16" s="174"/>
      <c r="P16" s="176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</row>
    <row r="17" spans="1:105" x14ac:dyDescent="0.2">
      <c r="A17" s="165" t="s">
        <v>68</v>
      </c>
      <c r="B17" s="192">
        <v>0.19453988488954624</v>
      </c>
      <c r="C17" s="192">
        <v>0.21143079416890692</v>
      </c>
      <c r="D17" s="192">
        <v>0.10354409725598983</v>
      </c>
      <c r="E17" s="192">
        <v>0.49048522368555714</v>
      </c>
      <c r="F17" s="176"/>
      <c r="G17" s="164"/>
      <c r="H17" s="165"/>
      <c r="I17" s="165"/>
      <c r="J17" s="165"/>
      <c r="K17" s="165"/>
      <c r="L17" s="174"/>
      <c r="M17" s="174"/>
      <c r="N17" s="174"/>
      <c r="O17" s="174"/>
      <c r="P17" s="176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</row>
    <row r="18" spans="1:105" x14ac:dyDescent="0.2">
      <c r="A18" s="165" t="s">
        <v>70</v>
      </c>
      <c r="B18" s="192">
        <v>0.11371377152816052</v>
      </c>
      <c r="C18" s="192">
        <v>0.1516354043690929</v>
      </c>
      <c r="D18" s="192">
        <v>7.3293653861625008E-2</v>
      </c>
      <c r="E18" s="192">
        <v>0.66135717024112128</v>
      </c>
      <c r="F18" s="176"/>
      <c r="G18" s="164"/>
      <c r="H18" s="165"/>
      <c r="I18" s="165"/>
      <c r="J18" s="165"/>
      <c r="K18" s="165"/>
      <c r="L18" s="174"/>
      <c r="M18" s="174"/>
      <c r="N18" s="174"/>
      <c r="O18" s="174"/>
      <c r="P18" s="176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</row>
    <row r="19" spans="1:105" ht="13.5" thickBot="1" x14ac:dyDescent="0.25">
      <c r="A19" s="166" t="s">
        <v>72</v>
      </c>
      <c r="B19" s="193">
        <v>0.30206169912924208</v>
      </c>
      <c r="C19" s="193">
        <v>0.33327553861693759</v>
      </c>
      <c r="D19" s="193">
        <v>0.10851756044174765</v>
      </c>
      <c r="E19" s="193">
        <v>0.2561452018120729</v>
      </c>
      <c r="F19" s="176"/>
      <c r="G19" s="164"/>
      <c r="H19" s="165"/>
      <c r="I19" s="165"/>
      <c r="J19" s="165"/>
      <c r="K19" s="165"/>
      <c r="L19" s="174"/>
      <c r="M19" s="174"/>
      <c r="N19" s="174"/>
      <c r="O19" s="174"/>
      <c r="P19" s="176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</row>
    <row r="20" spans="1:105" x14ac:dyDescent="0.2">
      <c r="A20" s="163"/>
      <c r="B20" s="162"/>
      <c r="C20" s="68"/>
      <c r="D20" s="68"/>
      <c r="E20" s="68"/>
      <c r="F20" s="176"/>
      <c r="G20" s="164"/>
      <c r="H20" s="165"/>
      <c r="I20" s="165"/>
      <c r="J20" s="165"/>
      <c r="K20" s="165"/>
      <c r="L20" s="174"/>
      <c r="M20" s="174"/>
      <c r="N20" s="174"/>
      <c r="O20" s="174"/>
      <c r="P20" s="17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</row>
    <row r="21" spans="1:105" x14ac:dyDescent="0.2">
      <c r="A21" s="6"/>
      <c r="B21" s="167"/>
      <c r="C21" s="167"/>
      <c r="D21" s="168"/>
      <c r="E21" s="167"/>
      <c r="F21" s="126"/>
      <c r="G21" s="167"/>
      <c r="H21" s="167"/>
      <c r="I21" s="167"/>
      <c r="J21" s="167"/>
      <c r="K21" s="167"/>
      <c r="L21" s="167"/>
      <c r="M21" s="167"/>
      <c r="N21" s="167"/>
      <c r="O21" s="167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</row>
    <row r="22" spans="1:105" x14ac:dyDescent="0.2">
      <c r="A22" s="57" t="s">
        <v>350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70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</row>
    <row r="23" spans="1:105" ht="15.6" customHeight="1" x14ac:dyDescent="0.2">
      <c r="A23" s="155"/>
      <c r="B23" s="468" t="s">
        <v>113</v>
      </c>
      <c r="C23" s="468" t="s">
        <v>114</v>
      </c>
      <c r="D23" s="468" t="s">
        <v>115</v>
      </c>
      <c r="E23" s="468" t="s">
        <v>116</v>
      </c>
      <c r="F23" s="468" t="s">
        <v>117</v>
      </c>
      <c r="G23" s="468" t="s">
        <v>118</v>
      </c>
      <c r="H23" s="468" t="s">
        <v>119</v>
      </c>
      <c r="I23" s="468" t="s">
        <v>120</v>
      </c>
      <c r="J23" s="468" t="s">
        <v>121</v>
      </c>
      <c r="K23" s="468" t="s">
        <v>122</v>
      </c>
      <c r="L23" s="468" t="s">
        <v>123</v>
      </c>
      <c r="M23" s="468" t="s">
        <v>124</v>
      </c>
      <c r="N23" s="468" t="s">
        <v>125</v>
      </c>
      <c r="O23" s="468" t="s">
        <v>126</v>
      </c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  <row r="24" spans="1:105" x14ac:dyDescent="0.2">
      <c r="A24" s="155"/>
      <c r="B24" s="468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</row>
    <row r="25" spans="1:105" ht="75" customHeight="1" thickBot="1" x14ac:dyDescent="0.25">
      <c r="A25" s="173"/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</row>
    <row r="26" spans="1:105" x14ac:dyDescent="0.2">
      <c r="A26" s="95" t="s">
        <v>4</v>
      </c>
      <c r="B26" s="428">
        <v>0.36977724823701902</v>
      </c>
      <c r="C26" s="428">
        <v>0.26635398055939302</v>
      </c>
      <c r="D26" s="428">
        <v>0.38675718134730203</v>
      </c>
      <c r="E26" s="428">
        <v>0.25291196344057798</v>
      </c>
      <c r="F26" s="428">
        <v>6.8096562779001696E-2</v>
      </c>
      <c r="G26" s="428">
        <v>0.31591147406376102</v>
      </c>
      <c r="H26" s="428">
        <v>0.180660770556999</v>
      </c>
      <c r="I26" s="428">
        <v>0.18831432062108655</v>
      </c>
      <c r="J26" s="428">
        <v>5.0253595967437441E-2</v>
      </c>
      <c r="K26" s="428">
        <v>7.6754822685641405E-2</v>
      </c>
      <c r="L26" s="428">
        <v>0.23655708343076465</v>
      </c>
      <c r="M26" s="428">
        <v>0.19453988488954624</v>
      </c>
      <c r="N26" s="428">
        <v>0.11371377152816052</v>
      </c>
      <c r="O26" s="428">
        <v>0.30206169912924208</v>
      </c>
      <c r="P26" s="31"/>
      <c r="Q26" s="31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</row>
    <row r="27" spans="1:105" x14ac:dyDescent="0.2">
      <c r="A27" s="156" t="s">
        <v>187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</row>
    <row r="28" spans="1:105" x14ac:dyDescent="0.2">
      <c r="A28" s="253" t="s">
        <v>5</v>
      </c>
      <c r="B28" s="192">
        <v>0.36161186517570493</v>
      </c>
      <c r="C28" s="192">
        <v>0.24554786279703347</v>
      </c>
      <c r="D28" s="192">
        <v>0.41011386570015451</v>
      </c>
      <c r="E28" s="192">
        <v>0.22579865194448576</v>
      </c>
      <c r="F28" s="192">
        <v>7.736411667610063E-2</v>
      </c>
      <c r="G28" s="192">
        <v>0.29812049274571029</v>
      </c>
      <c r="H28" s="192">
        <v>0.16795598557707345</v>
      </c>
      <c r="I28" s="192">
        <v>0.19147153350295321</v>
      </c>
      <c r="J28" s="192">
        <v>2.3639570690245928E-2</v>
      </c>
      <c r="K28" s="192">
        <v>2.6201989408365389E-2</v>
      </c>
      <c r="L28" s="192">
        <v>0.17872478995033578</v>
      </c>
      <c r="M28" s="192">
        <v>0.15665209716263934</v>
      </c>
      <c r="N28" s="192">
        <v>0.10644431298159589</v>
      </c>
      <c r="O28" s="192">
        <v>0.3220268027849511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126"/>
      <c r="BI28" s="126"/>
      <c r="BJ28" s="126"/>
      <c r="BK28" s="126"/>
      <c r="BL28" s="126"/>
      <c r="BM28" s="126"/>
      <c r="BN28" s="126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</row>
    <row r="29" spans="1:105" x14ac:dyDescent="0.2">
      <c r="A29" s="253" t="s">
        <v>6</v>
      </c>
      <c r="B29" s="192">
        <v>0.39726439722958601</v>
      </c>
      <c r="C29" s="192">
        <v>0.30389537641551106</v>
      </c>
      <c r="D29" s="192">
        <v>0.38202876379492984</v>
      </c>
      <c r="E29" s="192">
        <v>0.29869103233751942</v>
      </c>
      <c r="F29" s="192">
        <v>6.4424158153811154E-2</v>
      </c>
      <c r="G29" s="192">
        <v>0.33614660639086402</v>
      </c>
      <c r="H29" s="192">
        <v>0.16980244764438485</v>
      </c>
      <c r="I29" s="192">
        <v>0.20543929185903193</v>
      </c>
      <c r="J29" s="192">
        <v>6.1240845654839102E-2</v>
      </c>
      <c r="K29" s="192">
        <v>0.12174416703032233</v>
      </c>
      <c r="L29" s="192">
        <v>0.28888667765287435</v>
      </c>
      <c r="M29" s="192">
        <v>0.20675670455564557</v>
      </c>
      <c r="N29" s="192">
        <v>8.5905997732599104E-2</v>
      </c>
      <c r="O29" s="192">
        <v>0.30242230794174008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126"/>
      <c r="BI29" s="126"/>
      <c r="BJ29" s="126"/>
      <c r="BK29" s="126"/>
      <c r="BL29" s="126"/>
      <c r="BM29" s="126"/>
      <c r="BN29" s="126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</row>
    <row r="30" spans="1:105" x14ac:dyDescent="0.2">
      <c r="A30" s="253" t="s">
        <v>7</v>
      </c>
      <c r="B30" s="192">
        <v>0.30345843651899068</v>
      </c>
      <c r="C30" s="192">
        <v>0.20070867764359207</v>
      </c>
      <c r="D30" s="192">
        <v>0.34147404284462352</v>
      </c>
      <c r="E30" s="192">
        <v>0.17736020856839427</v>
      </c>
      <c r="F30" s="192">
        <v>5.5840803965111138E-2</v>
      </c>
      <c r="G30" s="192">
        <v>0.29751150225251888</v>
      </c>
      <c r="H30" s="192">
        <v>0.2479993010958022</v>
      </c>
      <c r="I30" s="192">
        <v>0.12570529782799822</v>
      </c>
      <c r="J30" s="192">
        <v>8.404648454849846E-2</v>
      </c>
      <c r="K30" s="192">
        <v>6.4247204087861498E-2</v>
      </c>
      <c r="L30" s="192">
        <v>0.21950760933114716</v>
      </c>
      <c r="M30" s="192">
        <v>0.25353753305348437</v>
      </c>
      <c r="N30" s="192">
        <v>0.22091283386312024</v>
      </c>
      <c r="O30" s="192">
        <v>0.24935483712890474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126"/>
      <c r="BI30" s="126"/>
      <c r="BJ30" s="126"/>
      <c r="BK30" s="126"/>
      <c r="BL30" s="126"/>
      <c r="BM30" s="126"/>
      <c r="BN30" s="126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</row>
    <row r="31" spans="1:105" x14ac:dyDescent="0.2">
      <c r="A31" s="156" t="s">
        <v>186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</row>
    <row r="32" spans="1:105" x14ac:dyDescent="0.2">
      <c r="A32" s="19" t="s">
        <v>8</v>
      </c>
      <c r="B32" s="192">
        <v>0.38466544615942444</v>
      </c>
      <c r="C32" s="192">
        <v>0.27033261189358077</v>
      </c>
      <c r="D32" s="192">
        <v>0.39612645670330227</v>
      </c>
      <c r="E32" s="192">
        <v>0.25814940483968729</v>
      </c>
      <c r="F32" s="192">
        <v>5.5747126463578954E-2</v>
      </c>
      <c r="G32" s="192">
        <v>0.32631179456709164</v>
      </c>
      <c r="H32" s="192">
        <v>0.1769731316405172</v>
      </c>
      <c r="I32" s="192">
        <v>0.20304901273049772</v>
      </c>
      <c r="J32" s="192">
        <v>4.9580428425220306E-2</v>
      </c>
      <c r="K32" s="192">
        <v>8.3079654445305615E-2</v>
      </c>
      <c r="L32" s="192">
        <v>0.24018043718112445</v>
      </c>
      <c r="M32" s="192">
        <v>0.20045535311280363</v>
      </c>
      <c r="N32" s="192">
        <v>9.5708867305439163E-2</v>
      </c>
      <c r="O32" s="192">
        <v>0.31591146085421057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126"/>
      <c r="BI32" s="126"/>
      <c r="BJ32" s="126"/>
      <c r="BK32" s="126"/>
      <c r="BL32" s="126"/>
      <c r="BM32" s="126"/>
      <c r="BN32" s="126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</row>
    <row r="33" spans="1:105" x14ac:dyDescent="0.2">
      <c r="A33" s="19" t="s">
        <v>9</v>
      </c>
      <c r="B33" s="192">
        <v>0.23713679370660543</v>
      </c>
      <c r="C33" s="192">
        <v>0.23090795335542347</v>
      </c>
      <c r="D33" s="192">
        <v>0.30328536371581544</v>
      </c>
      <c r="E33" s="192">
        <v>0.20625107060620335</v>
      </c>
      <c r="F33" s="192">
        <v>0.17811893449982125</v>
      </c>
      <c r="G33" s="192">
        <v>0.22325397138859479</v>
      </c>
      <c r="H33" s="192">
        <v>0.21351431700871384</v>
      </c>
      <c r="I33" s="192">
        <v>5.7041464836657306E-2</v>
      </c>
      <c r="J33" s="192">
        <v>5.6250913388938263E-2</v>
      </c>
      <c r="K33" s="192">
        <v>2.0406259629011908E-2</v>
      </c>
      <c r="L33" s="192">
        <v>0.20427625999752994</v>
      </c>
      <c r="M33" s="192">
        <v>0.1418383828016215</v>
      </c>
      <c r="N33" s="192">
        <v>0.27412127634002542</v>
      </c>
      <c r="O33" s="192">
        <v>0.17867277725219274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126"/>
      <c r="BI33" s="126"/>
      <c r="BJ33" s="126"/>
      <c r="BK33" s="126"/>
      <c r="BL33" s="126"/>
      <c r="BM33" s="126"/>
      <c r="BN33" s="126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</row>
    <row r="34" spans="1:105" x14ac:dyDescent="0.2">
      <c r="A34" s="156" t="s">
        <v>188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126"/>
      <c r="BI34" s="126"/>
      <c r="BJ34" s="126"/>
      <c r="BK34" s="126"/>
      <c r="BL34" s="126"/>
      <c r="BM34" s="126"/>
      <c r="BN34" s="126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</row>
    <row r="35" spans="1:105" x14ac:dyDescent="0.2">
      <c r="A35" s="19" t="s">
        <v>189</v>
      </c>
      <c r="B35" s="192">
        <v>0.49526592590213697</v>
      </c>
      <c r="C35" s="192">
        <v>0</v>
      </c>
      <c r="D35" s="192">
        <v>0.50473407409786286</v>
      </c>
      <c r="E35" s="192">
        <v>0</v>
      </c>
      <c r="F35" s="192">
        <v>0</v>
      </c>
      <c r="G35" s="192">
        <v>0</v>
      </c>
      <c r="H35" s="192">
        <v>0</v>
      </c>
      <c r="I35" s="192">
        <v>0.50473407409786286</v>
      </c>
      <c r="J35" s="192">
        <v>0</v>
      </c>
      <c r="K35" s="192">
        <v>0</v>
      </c>
      <c r="L35" s="192">
        <v>0.49526592590213697</v>
      </c>
      <c r="M35" s="192">
        <v>0.49526592590213697</v>
      </c>
      <c r="N35" s="192">
        <v>0</v>
      </c>
      <c r="O35" s="192">
        <v>0.50473407409786286</v>
      </c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126"/>
      <c r="BI35" s="126"/>
      <c r="BJ35" s="126"/>
      <c r="BK35" s="126"/>
      <c r="BL35" s="126"/>
      <c r="BM35" s="126"/>
      <c r="BN35" s="126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</row>
    <row r="36" spans="1:105" x14ac:dyDescent="0.2">
      <c r="A36" s="19" t="s">
        <v>191</v>
      </c>
      <c r="B36" s="192">
        <v>0</v>
      </c>
      <c r="C36" s="192">
        <v>0</v>
      </c>
      <c r="D36" s="192">
        <v>0</v>
      </c>
      <c r="E36" s="192">
        <v>0</v>
      </c>
      <c r="F36" s="192">
        <v>0</v>
      </c>
      <c r="G36" s="192">
        <v>1</v>
      </c>
      <c r="H36" s="192">
        <v>1</v>
      </c>
      <c r="I36" s="192">
        <v>0</v>
      </c>
      <c r="J36" s="192">
        <v>1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126"/>
      <c r="BI36" s="126"/>
      <c r="BJ36" s="126"/>
      <c r="BK36" s="126"/>
      <c r="BL36" s="126"/>
      <c r="BM36" s="126"/>
      <c r="BN36" s="126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</row>
    <row r="37" spans="1:105" x14ac:dyDescent="0.2">
      <c r="A37" s="19" t="s">
        <v>190</v>
      </c>
      <c r="B37" s="192">
        <v>0.3698906258461177</v>
      </c>
      <c r="C37" s="192">
        <v>0.26713724819053813</v>
      </c>
      <c r="D37" s="192">
        <v>0.38690187110794549</v>
      </c>
      <c r="E37" s="192">
        <v>0.25365570210773175</v>
      </c>
      <c r="F37" s="192">
        <v>6.8296814464015157E-2</v>
      </c>
      <c r="G37" s="192">
        <v>0.31586644849357254</v>
      </c>
      <c r="H37" s="192">
        <v>0.18021801299900908</v>
      </c>
      <c r="I37" s="192">
        <v>0.18787544910319295</v>
      </c>
      <c r="J37" s="192">
        <v>4.9427349795872155E-2</v>
      </c>
      <c r="K37" s="192">
        <v>7.6980535731182173E-2</v>
      </c>
      <c r="L37" s="192">
        <v>0.23627870026088252</v>
      </c>
      <c r="M37" s="192">
        <v>0.19413794166811307</v>
      </c>
      <c r="N37" s="192">
        <v>0.11404816982123807</v>
      </c>
      <c r="O37" s="192">
        <v>0.30195732473253267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126"/>
      <c r="BI37" s="126"/>
      <c r="BJ37" s="126"/>
      <c r="BK37" s="126"/>
      <c r="BL37" s="126"/>
      <c r="BM37" s="126"/>
      <c r="BN37" s="126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</row>
    <row r="38" spans="1:105" x14ac:dyDescent="0.2">
      <c r="A38" s="156" t="s">
        <v>10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</row>
    <row r="39" spans="1:105" x14ac:dyDescent="0.2">
      <c r="A39" s="19" t="s">
        <v>162</v>
      </c>
      <c r="B39" s="192">
        <v>0.39367365832270013</v>
      </c>
      <c r="C39" s="192">
        <v>0.18596665686585204</v>
      </c>
      <c r="D39" s="192">
        <v>0.43058352884293966</v>
      </c>
      <c r="E39" s="192">
        <v>0.34074522771529631</v>
      </c>
      <c r="F39" s="192">
        <v>0.12334672287793</v>
      </c>
      <c r="G39" s="192">
        <v>0.32107148722500356</v>
      </c>
      <c r="H39" s="192">
        <v>0.12115372964711293</v>
      </c>
      <c r="I39" s="192">
        <v>0.29648785426309687</v>
      </c>
      <c r="J39" s="192">
        <v>6.3081367862234478E-2</v>
      </c>
      <c r="K39" s="192">
        <v>0.13098135623182552</v>
      </c>
      <c r="L39" s="192">
        <v>0.254580078878691</v>
      </c>
      <c r="M39" s="192">
        <v>0.16964023396594424</v>
      </c>
      <c r="N39" s="192">
        <v>7.699301986412635E-2</v>
      </c>
      <c r="O39" s="192">
        <v>0.29876541354377634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151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</row>
    <row r="40" spans="1:105" x14ac:dyDescent="0.2">
      <c r="A40" s="19" t="s">
        <v>163</v>
      </c>
      <c r="B40" s="192">
        <v>0.26797762037707495</v>
      </c>
      <c r="C40" s="192">
        <v>0.11946676466347403</v>
      </c>
      <c r="D40" s="192">
        <v>0.30598880139205331</v>
      </c>
      <c r="E40" s="192">
        <v>7.9181624248824009E-2</v>
      </c>
      <c r="F40" s="192">
        <v>4.2080206058151874E-2</v>
      </c>
      <c r="G40" s="192">
        <v>0.27458362089825855</v>
      </c>
      <c r="H40" s="192">
        <v>0.11878157227179177</v>
      </c>
      <c r="I40" s="192">
        <v>0.19819331027830306</v>
      </c>
      <c r="J40" s="192">
        <v>8.2365346472801887E-2</v>
      </c>
      <c r="K40" s="192">
        <v>3.2993947501784172E-2</v>
      </c>
      <c r="L40" s="192">
        <v>0.11287903593940195</v>
      </c>
      <c r="M40" s="192">
        <v>0.15246071216525819</v>
      </c>
      <c r="N40" s="192">
        <v>8.2365346472801887E-2</v>
      </c>
      <c r="O40" s="192">
        <v>8.168015408111963E-2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151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</row>
    <row r="41" spans="1:105" x14ac:dyDescent="0.2">
      <c r="A41" s="19" t="s">
        <v>164</v>
      </c>
      <c r="B41" s="192">
        <v>1</v>
      </c>
      <c r="C41" s="192">
        <v>1</v>
      </c>
      <c r="D41" s="192">
        <v>1</v>
      </c>
      <c r="E41" s="192">
        <v>0</v>
      </c>
      <c r="F41" s="192">
        <v>0</v>
      </c>
      <c r="G41" s="192">
        <v>0</v>
      </c>
      <c r="H41" s="192">
        <v>0</v>
      </c>
      <c r="I41" s="192">
        <v>0</v>
      </c>
      <c r="J41" s="192">
        <v>0</v>
      </c>
      <c r="K41" s="192">
        <v>0</v>
      </c>
      <c r="L41" s="192">
        <v>0</v>
      </c>
      <c r="M41" s="192">
        <v>0</v>
      </c>
      <c r="N41" s="192">
        <v>1</v>
      </c>
      <c r="O41" s="192">
        <v>1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151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</row>
    <row r="42" spans="1:105" x14ac:dyDescent="0.2">
      <c r="A42" s="19" t="s">
        <v>165</v>
      </c>
      <c r="B42" s="192">
        <v>0.50007320147847956</v>
      </c>
      <c r="C42" s="192">
        <v>0.1765269707441206</v>
      </c>
      <c r="D42" s="192">
        <v>0.38196862632338674</v>
      </c>
      <c r="E42" s="192">
        <v>0.1765269707441206</v>
      </c>
      <c r="F42" s="192">
        <v>0.22977755081571405</v>
      </c>
      <c r="G42" s="192">
        <v>0.40658094471251849</v>
      </c>
      <c r="H42" s="192">
        <v>0.26900166981759338</v>
      </c>
      <c r="I42" s="192">
        <v>0.21150987515353914</v>
      </c>
      <c r="J42" s="192">
        <v>3.8158305620681274E-2</v>
      </c>
      <c r="K42" s="192">
        <v>3.8158305620681274E-2</v>
      </c>
      <c r="L42" s="192">
        <v>0.17073517432253141</v>
      </c>
      <c r="M42" s="192">
        <v>0.1316505623866423</v>
      </c>
      <c r="N42" s="192">
        <v>3.8158305620681274E-2</v>
      </c>
      <c r="O42" s="192">
        <v>0.40314387020059256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151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</row>
    <row r="43" spans="1:105" x14ac:dyDescent="0.2">
      <c r="A43" s="19" t="s">
        <v>166</v>
      </c>
      <c r="B43" s="192">
        <v>0.33548181826037682</v>
      </c>
      <c r="C43" s="192">
        <v>0.55394482239795029</v>
      </c>
      <c r="D43" s="192">
        <v>0.3354074342124857</v>
      </c>
      <c r="E43" s="192">
        <v>3.4830290083614317E-2</v>
      </c>
      <c r="F43" s="192">
        <v>0</v>
      </c>
      <c r="G43" s="192">
        <v>0.21708888282619529</v>
      </c>
      <c r="H43" s="192">
        <v>3.4830290083614317E-2</v>
      </c>
      <c r="I43" s="192">
        <v>3.4830290083614317E-2</v>
      </c>
      <c r="J43" s="192">
        <v>0</v>
      </c>
      <c r="K43" s="192">
        <v>3.5483382024099848E-2</v>
      </c>
      <c r="L43" s="192">
        <v>3.5483382024099848E-2</v>
      </c>
      <c r="M43" s="192">
        <v>3.4830290083614317E-2</v>
      </c>
      <c r="N43" s="192">
        <v>0</v>
      </c>
      <c r="O43" s="192">
        <v>0.25257226485029516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151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</row>
    <row r="44" spans="1:105" x14ac:dyDescent="0.2">
      <c r="A44" s="19" t="s">
        <v>167</v>
      </c>
      <c r="B44" s="192">
        <v>0</v>
      </c>
      <c r="C44" s="192">
        <v>0</v>
      </c>
      <c r="D44" s="192">
        <v>0.67192589063339769</v>
      </c>
      <c r="E44" s="192">
        <v>0</v>
      </c>
      <c r="F44" s="192">
        <v>8.8718425758903138E-2</v>
      </c>
      <c r="G44" s="192">
        <v>8.9636369364917812E-2</v>
      </c>
      <c r="H44" s="192">
        <v>8.8718425758903138E-2</v>
      </c>
      <c r="I44" s="192">
        <v>8.9636369364917812E-2</v>
      </c>
      <c r="J44" s="192">
        <v>8.9636369364917812E-2</v>
      </c>
      <c r="K44" s="192">
        <v>0</v>
      </c>
      <c r="L44" s="192">
        <v>0</v>
      </c>
      <c r="M44" s="192">
        <v>0</v>
      </c>
      <c r="N44" s="192">
        <v>0</v>
      </c>
      <c r="O44" s="192">
        <v>8.9636369364917812E-2</v>
      </c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151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</row>
    <row r="45" spans="1:105" ht="38.25" x14ac:dyDescent="0.2">
      <c r="A45" s="19" t="s">
        <v>344</v>
      </c>
      <c r="B45" s="192">
        <v>0.48896462769977661</v>
      </c>
      <c r="C45" s="192">
        <v>0.19662952760217597</v>
      </c>
      <c r="D45" s="192">
        <v>0.29233510009760066</v>
      </c>
      <c r="E45" s="192">
        <v>0.28250101239128123</v>
      </c>
      <c r="F45" s="192">
        <v>0</v>
      </c>
      <c r="G45" s="192">
        <v>0.29233510009760066</v>
      </c>
      <c r="H45" s="192">
        <v>7.1568164104475765E-2</v>
      </c>
      <c r="I45" s="192">
        <v>0.19543075993781772</v>
      </c>
      <c r="J45" s="192">
        <v>0</v>
      </c>
      <c r="K45" s="192">
        <v>0</v>
      </c>
      <c r="L45" s="192">
        <v>5.6203214254385341E-2</v>
      </c>
      <c r="M45" s="192">
        <v>4.0701125905397602E-2</v>
      </c>
      <c r="N45" s="192">
        <v>7.1568164104475765E-2</v>
      </c>
      <c r="O45" s="192">
        <v>0.48975998270796794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151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</row>
    <row r="46" spans="1:105" x14ac:dyDescent="0.2">
      <c r="A46" s="19" t="s">
        <v>168</v>
      </c>
      <c r="B46" s="192">
        <v>0.43510822392037796</v>
      </c>
      <c r="C46" s="192">
        <v>0.44440884774692846</v>
      </c>
      <c r="D46" s="192">
        <v>0.43494856099957685</v>
      </c>
      <c r="E46" s="192">
        <v>0</v>
      </c>
      <c r="F46" s="192">
        <v>0</v>
      </c>
      <c r="G46" s="192">
        <v>0.28961542215346908</v>
      </c>
      <c r="H46" s="192">
        <v>0</v>
      </c>
      <c r="I46" s="192">
        <v>0</v>
      </c>
      <c r="J46" s="192">
        <v>0</v>
      </c>
      <c r="K46" s="192">
        <v>0</v>
      </c>
      <c r="L46" s="192">
        <v>0.1547934255934594</v>
      </c>
      <c r="M46" s="192">
        <v>0.1547934255934594</v>
      </c>
      <c r="N46" s="192">
        <v>0</v>
      </c>
      <c r="O46" s="192">
        <v>0.1547934255934594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151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</row>
    <row r="47" spans="1:105" x14ac:dyDescent="0.2">
      <c r="A47" s="19" t="s">
        <v>169</v>
      </c>
      <c r="B47" s="192">
        <v>0.48277851182596343</v>
      </c>
      <c r="C47" s="192">
        <v>0.40886794456347308</v>
      </c>
      <c r="D47" s="192">
        <v>0.59576630938403108</v>
      </c>
      <c r="E47" s="192">
        <v>0.24745411238498702</v>
      </c>
      <c r="F47" s="192">
        <v>4.9000861055916334E-2</v>
      </c>
      <c r="G47" s="192">
        <v>0.61880045179278498</v>
      </c>
      <c r="H47" s="192">
        <v>0.52111401034524685</v>
      </c>
      <c r="I47" s="192">
        <v>0.28540164115216859</v>
      </c>
      <c r="J47" s="192">
        <v>7.4059809751618716E-2</v>
      </c>
      <c r="K47" s="192">
        <v>0</v>
      </c>
      <c r="L47" s="192">
        <v>0.25902374919294319</v>
      </c>
      <c r="M47" s="192">
        <v>0.21036816058544108</v>
      </c>
      <c r="N47" s="192">
        <v>7.4708698319827294E-2</v>
      </c>
      <c r="O47" s="192">
        <v>0.42111247376276562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151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</row>
    <row r="48" spans="1:105" x14ac:dyDescent="0.2">
      <c r="A48" s="19" t="s">
        <v>170</v>
      </c>
      <c r="B48" s="192">
        <v>1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  <c r="H48" s="192">
        <v>0</v>
      </c>
      <c r="I48" s="192">
        <v>0</v>
      </c>
      <c r="J48" s="192">
        <v>0</v>
      </c>
      <c r="K48" s="192">
        <v>0</v>
      </c>
      <c r="L48" s="192">
        <v>1</v>
      </c>
      <c r="M48" s="192">
        <v>1</v>
      </c>
      <c r="N48" s="192">
        <v>0</v>
      </c>
      <c r="O48" s="192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151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</row>
    <row r="49" spans="1:105" x14ac:dyDescent="0.2">
      <c r="A49" s="19" t="s">
        <v>171</v>
      </c>
      <c r="B49" s="192">
        <v>0.18490710365361063</v>
      </c>
      <c r="C49" s="192">
        <v>0.33065940607739669</v>
      </c>
      <c r="D49" s="192">
        <v>0.42118836314328917</v>
      </c>
      <c r="E49" s="192">
        <v>0.29865242574655215</v>
      </c>
      <c r="F49" s="192">
        <v>3.8398577138414644E-2</v>
      </c>
      <c r="G49" s="192">
        <v>0.32767240653777363</v>
      </c>
      <c r="H49" s="192">
        <v>0.28962443650720643</v>
      </c>
      <c r="I49" s="192">
        <v>8.5475975432142276E-2</v>
      </c>
      <c r="J49" s="192">
        <v>1.8900559711304204E-2</v>
      </c>
      <c r="K49" s="192">
        <v>0.17032644596470659</v>
      </c>
      <c r="L49" s="192">
        <v>0.19235678388424851</v>
      </c>
      <c r="M49" s="192">
        <v>0.1451228281309688</v>
      </c>
      <c r="N49" s="192">
        <v>0.1451228281309688</v>
      </c>
      <c r="O49" s="192">
        <v>0.2969733953810082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151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</row>
    <row r="50" spans="1:105" ht="22.5" customHeight="1" x14ac:dyDescent="0.2">
      <c r="A50" s="19" t="s">
        <v>172</v>
      </c>
      <c r="B50" s="192">
        <v>0.60734103827301478</v>
      </c>
      <c r="C50" s="192">
        <v>0.36552724803567854</v>
      </c>
      <c r="D50" s="192">
        <v>0.37185284554452053</v>
      </c>
      <c r="E50" s="192">
        <v>0.29861134004410883</v>
      </c>
      <c r="F50" s="192">
        <v>0.10563369510532788</v>
      </c>
      <c r="G50" s="192">
        <v>0.27679063031176304</v>
      </c>
      <c r="H50" s="192">
        <v>9.9934049549806933E-2</v>
      </c>
      <c r="I50" s="192">
        <v>0</v>
      </c>
      <c r="J50" s="192">
        <v>0</v>
      </c>
      <c r="K50" s="192">
        <v>2.471537464592248E-2</v>
      </c>
      <c r="L50" s="192">
        <v>0.29069019750076203</v>
      </c>
      <c r="M50" s="192">
        <v>0.41405142308670984</v>
      </c>
      <c r="N50" s="192">
        <v>0.24141660106650903</v>
      </c>
      <c r="O50" s="192">
        <v>0.33244697335723572</v>
      </c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151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</row>
    <row r="51" spans="1:105" x14ac:dyDescent="0.2">
      <c r="A51" s="19" t="s">
        <v>173</v>
      </c>
      <c r="B51" s="192">
        <v>0.31062817745637988</v>
      </c>
      <c r="C51" s="192">
        <v>0.28115039565110506</v>
      </c>
      <c r="D51" s="192">
        <v>0.11717086885539015</v>
      </c>
      <c r="E51" s="192">
        <v>0.28639374365239867</v>
      </c>
      <c r="F51" s="192">
        <v>0.12418062661391865</v>
      </c>
      <c r="G51" s="192">
        <v>0.25643000978298208</v>
      </c>
      <c r="H51" s="192">
        <v>4.4329130645202539E-2</v>
      </c>
      <c r="I51" s="192">
        <v>9.8936141317134255E-2</v>
      </c>
      <c r="J51" s="192">
        <v>0</v>
      </c>
      <c r="K51" s="192">
        <v>2.379133040172416E-2</v>
      </c>
      <c r="L51" s="192">
        <v>0.25738432659041577</v>
      </c>
      <c r="M51" s="192">
        <v>0.1780286968787135</v>
      </c>
      <c r="N51" s="192">
        <v>0.21195421000519662</v>
      </c>
      <c r="O51" s="192">
        <v>8.8957230885675281E-2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151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</row>
    <row r="52" spans="1:105" x14ac:dyDescent="0.2">
      <c r="A52" s="19" t="s">
        <v>174</v>
      </c>
      <c r="B52" s="192">
        <v>0.49373382704839386</v>
      </c>
      <c r="C52" s="192">
        <v>0.41024652715187526</v>
      </c>
      <c r="D52" s="192">
        <v>0.58693070249122226</v>
      </c>
      <c r="E52" s="192">
        <v>0.40607793758223459</v>
      </c>
      <c r="F52" s="192">
        <v>0</v>
      </c>
      <c r="G52" s="192">
        <v>0.45231288637429401</v>
      </c>
      <c r="H52" s="192">
        <v>4.5925835189042204E-2</v>
      </c>
      <c r="I52" s="192">
        <v>0</v>
      </c>
      <c r="J52" s="192">
        <v>0</v>
      </c>
      <c r="K52" s="192">
        <v>0</v>
      </c>
      <c r="L52" s="192">
        <v>0.35790938915831377</v>
      </c>
      <c r="M52" s="192">
        <v>0.35762061155557789</v>
      </c>
      <c r="N52" s="192">
        <v>0.31034957130179175</v>
      </c>
      <c r="O52" s="192">
        <v>4.4134098074778035E-2</v>
      </c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151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</row>
    <row r="53" spans="1:105" x14ac:dyDescent="0.2">
      <c r="A53" s="19" t="s">
        <v>175</v>
      </c>
      <c r="B53" s="192">
        <v>9.4411173941389565E-2</v>
      </c>
      <c r="C53" s="192">
        <v>0</v>
      </c>
      <c r="D53" s="192">
        <v>4.4678379328740421E-2</v>
      </c>
      <c r="E53" s="192">
        <v>0</v>
      </c>
      <c r="F53" s="192">
        <v>0</v>
      </c>
      <c r="G53" s="192">
        <v>4.4678379328740421E-2</v>
      </c>
      <c r="H53" s="192">
        <v>0</v>
      </c>
      <c r="I53" s="192">
        <v>0</v>
      </c>
      <c r="J53" s="192">
        <v>0</v>
      </c>
      <c r="K53" s="192">
        <v>0</v>
      </c>
      <c r="L53" s="192">
        <v>4.4678379328740421E-2</v>
      </c>
      <c r="M53" s="192">
        <v>4.4678379328740421E-2</v>
      </c>
      <c r="N53" s="192">
        <v>4.4678379328740421E-2</v>
      </c>
      <c r="O53" s="192">
        <v>0.86026315292088629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151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</row>
    <row r="54" spans="1:105" ht="25.5" x14ac:dyDescent="0.2">
      <c r="A54" s="19" t="s">
        <v>176</v>
      </c>
      <c r="B54" s="192">
        <v>0.53087104742792623</v>
      </c>
      <c r="C54" s="192">
        <v>0.31574684044486878</v>
      </c>
      <c r="D54" s="192">
        <v>0.21990218801285072</v>
      </c>
      <c r="E54" s="192">
        <v>0.26503854314238312</v>
      </c>
      <c r="F54" s="192">
        <v>0</v>
      </c>
      <c r="G54" s="192">
        <v>0.31643203591510594</v>
      </c>
      <c r="H54" s="192">
        <v>0.29159583165985881</v>
      </c>
      <c r="I54" s="192">
        <v>0.36193486563654487</v>
      </c>
      <c r="J54" s="192">
        <v>0.19403009496561213</v>
      </c>
      <c r="K54" s="192">
        <v>0.19403009496561213</v>
      </c>
      <c r="L54" s="192">
        <v>0.58475482887099928</v>
      </c>
      <c r="M54" s="192">
        <v>0.53173303128725868</v>
      </c>
      <c r="N54" s="192">
        <v>7.1008448176770975E-2</v>
      </c>
      <c r="O54" s="192">
        <v>0.19441918490211599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151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</row>
    <row r="55" spans="1:105" x14ac:dyDescent="0.2">
      <c r="A55" s="19" t="s">
        <v>177</v>
      </c>
      <c r="B55" s="192">
        <v>0</v>
      </c>
      <c r="C55" s="192">
        <v>0</v>
      </c>
      <c r="D55" s="192">
        <v>0</v>
      </c>
      <c r="E55" s="192">
        <v>8.1957520474112311E-2</v>
      </c>
      <c r="F55" s="192">
        <v>8.1957520474112311E-2</v>
      </c>
      <c r="G55" s="192">
        <v>8.1957520474112311E-2</v>
      </c>
      <c r="H55" s="192">
        <v>0</v>
      </c>
      <c r="I55" s="192">
        <v>0</v>
      </c>
      <c r="J55" s="192">
        <v>0</v>
      </c>
      <c r="K55" s="192">
        <v>0</v>
      </c>
      <c r="L55" s="192">
        <v>0</v>
      </c>
      <c r="M55" s="192">
        <v>0</v>
      </c>
      <c r="N55" s="192">
        <v>0</v>
      </c>
      <c r="O55" s="192">
        <v>0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151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</row>
    <row r="56" spans="1:105" x14ac:dyDescent="0.2">
      <c r="A56" s="19" t="s">
        <v>178</v>
      </c>
      <c r="B56" s="192">
        <v>0.21488101522360112</v>
      </c>
      <c r="C56" s="192">
        <v>0.3807314056088083</v>
      </c>
      <c r="D56" s="192">
        <v>0.67342087860241051</v>
      </c>
      <c r="E56" s="192">
        <v>0.63833388928713064</v>
      </c>
      <c r="F56" s="192">
        <v>5.5868945552738226E-2</v>
      </c>
      <c r="G56" s="192">
        <v>0.31296212846087507</v>
      </c>
      <c r="H56" s="192">
        <v>0.27548056002532317</v>
      </c>
      <c r="I56" s="192">
        <v>0.47459668226302043</v>
      </c>
      <c r="J56" s="192">
        <v>9.2609638175429443E-2</v>
      </c>
      <c r="K56" s="192">
        <v>0.18218558931522039</v>
      </c>
      <c r="L56" s="192">
        <v>0.342306843966523</v>
      </c>
      <c r="M56" s="192">
        <v>0.21533444593551226</v>
      </c>
      <c r="N56" s="192">
        <v>0.15955094870719311</v>
      </c>
      <c r="O56" s="192">
        <v>0.54713533496762057</v>
      </c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151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</row>
    <row r="57" spans="1:105" x14ac:dyDescent="0.2">
      <c r="A57" s="19" t="s">
        <v>179</v>
      </c>
      <c r="B57" s="192">
        <v>0</v>
      </c>
      <c r="C57" s="192">
        <v>0.42067614798342257</v>
      </c>
      <c r="D57" s="192">
        <v>0.38172166214928938</v>
      </c>
      <c r="E57" s="192">
        <v>0</v>
      </c>
      <c r="F57" s="192">
        <v>0</v>
      </c>
      <c r="G57" s="192">
        <v>0</v>
      </c>
      <c r="H57" s="192">
        <v>3.8954485834133225E-2</v>
      </c>
      <c r="I57" s="192">
        <v>0</v>
      </c>
      <c r="J57" s="192">
        <v>0</v>
      </c>
      <c r="K57" s="192">
        <v>0</v>
      </c>
      <c r="L57" s="192">
        <v>0.38172166214928938</v>
      </c>
      <c r="M57" s="192">
        <v>0.38042874177777292</v>
      </c>
      <c r="N57" s="192">
        <v>0</v>
      </c>
      <c r="O57" s="192">
        <v>0.76215040392706224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151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</row>
    <row r="58" spans="1:105" x14ac:dyDescent="0.2">
      <c r="A58" s="19" t="s">
        <v>180</v>
      </c>
      <c r="B58" s="192">
        <v>0.42978850602344359</v>
      </c>
      <c r="C58" s="192">
        <v>0.22330356079967262</v>
      </c>
      <c r="D58" s="192">
        <v>0.65324810001932776</v>
      </c>
      <c r="E58" s="192">
        <v>0.37219867356948411</v>
      </c>
      <c r="F58" s="192">
        <v>0.22330356079967262</v>
      </c>
      <c r="G58" s="192">
        <v>0.42915054449718215</v>
      </c>
      <c r="H58" s="192">
        <v>0.2659708635414873</v>
      </c>
      <c r="I58" s="192">
        <v>0.42994453921965514</v>
      </c>
      <c r="J58" s="192">
        <v>6.0713420925414228E-2</v>
      </c>
      <c r="K58" s="192">
        <v>0</v>
      </c>
      <c r="L58" s="192">
        <v>0.34283540191286527</v>
      </c>
      <c r="M58" s="192">
        <v>0.14375002696818576</v>
      </c>
      <c r="N58" s="192">
        <v>0.56586040289740358</v>
      </c>
      <c r="O58" s="192">
        <v>0.36843712357176783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151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</row>
    <row r="59" spans="1:105" x14ac:dyDescent="0.2">
      <c r="A59" s="19" t="s">
        <v>181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  <c r="H59" s="192">
        <v>0</v>
      </c>
      <c r="I59" s="192">
        <v>0</v>
      </c>
      <c r="J59" s="192">
        <v>0</v>
      </c>
      <c r="K59" s="192">
        <v>0</v>
      </c>
      <c r="L59" s="192">
        <v>0</v>
      </c>
      <c r="M59" s="192">
        <v>1</v>
      </c>
      <c r="N59" s="192">
        <v>1</v>
      </c>
      <c r="O59" s="192">
        <v>0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151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</row>
    <row r="60" spans="1:105" x14ac:dyDescent="0.2">
      <c r="A60" s="19" t="s">
        <v>182</v>
      </c>
      <c r="B60" s="192">
        <v>0.42359896327202184</v>
      </c>
      <c r="C60" s="192">
        <v>0.13097420245542171</v>
      </c>
      <c r="D60" s="192">
        <v>0.21838534714463673</v>
      </c>
      <c r="E60" s="192">
        <v>2.2719691072675401E-2</v>
      </c>
      <c r="F60" s="192">
        <v>0</v>
      </c>
      <c r="G60" s="192">
        <v>9.7970876108811153E-2</v>
      </c>
      <c r="H60" s="192">
        <v>9.7970876108811153E-2</v>
      </c>
      <c r="I60" s="192">
        <v>0</v>
      </c>
      <c r="J60" s="192">
        <v>9.7970876108811153E-2</v>
      </c>
      <c r="K60" s="192">
        <v>9.769477996315018E-2</v>
      </c>
      <c r="L60" s="192">
        <v>0</v>
      </c>
      <c r="M60" s="192">
        <v>0</v>
      </c>
      <c r="N60" s="192">
        <v>0</v>
      </c>
      <c r="O60" s="192">
        <v>9.7970876108811153E-2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151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</row>
    <row r="61" spans="1:105" x14ac:dyDescent="0.2">
      <c r="A61" s="19" t="s">
        <v>183</v>
      </c>
      <c r="B61" s="192">
        <v>0.72234365780073373</v>
      </c>
      <c r="C61" s="192">
        <v>0.30448983585661327</v>
      </c>
      <c r="D61" s="192">
        <v>0.58214617805587954</v>
      </c>
      <c r="E61" s="192">
        <v>0.58214617805587954</v>
      </c>
      <c r="F61" s="192">
        <v>0</v>
      </c>
      <c r="G61" s="192">
        <v>0.58214617805587954</v>
      </c>
      <c r="H61" s="192">
        <v>0.30448983585661327</v>
      </c>
      <c r="I61" s="192">
        <v>0.27765634219926627</v>
      </c>
      <c r="J61" s="192">
        <v>0</v>
      </c>
      <c r="K61" s="192">
        <v>0.30448983585661327</v>
      </c>
      <c r="L61" s="192">
        <v>0.30448983585661327</v>
      </c>
      <c r="M61" s="192">
        <v>0.30448983585661327</v>
      </c>
      <c r="N61" s="192">
        <v>0.27765634219926627</v>
      </c>
      <c r="O61" s="192">
        <v>0.58214617805587954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151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</row>
    <row r="62" spans="1:105" ht="13.5" thickBot="1" x14ac:dyDescent="0.25">
      <c r="A62" s="388" t="s">
        <v>184</v>
      </c>
      <c r="B62" s="429">
        <v>0.14067715026425104</v>
      </c>
      <c r="C62" s="429">
        <v>0.14067715026425104</v>
      </c>
      <c r="D62" s="429">
        <v>0.14067715026425104</v>
      </c>
      <c r="E62" s="429">
        <v>0.14067715026425104</v>
      </c>
      <c r="F62" s="429">
        <v>0</v>
      </c>
      <c r="G62" s="429">
        <v>0.14067715026425104</v>
      </c>
      <c r="H62" s="429">
        <v>0.14067715026425104</v>
      </c>
      <c r="I62" s="429">
        <v>0</v>
      </c>
      <c r="J62" s="429">
        <v>0</v>
      </c>
      <c r="K62" s="429">
        <v>0.14141302994639504</v>
      </c>
      <c r="L62" s="429">
        <v>0.28245760688597044</v>
      </c>
      <c r="M62" s="429">
        <v>0.14067715026425104</v>
      </c>
      <c r="N62" s="429">
        <v>0.14067715026425104</v>
      </c>
      <c r="O62" s="429">
        <v>0.14067715026425104</v>
      </c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151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</row>
    <row r="63" spans="1:105" x14ac:dyDescent="0.2">
      <c r="A63" s="21" t="s">
        <v>228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</row>
    <row r="64" spans="1:105" x14ac:dyDescent="0.2">
      <c r="A64" s="8" t="s">
        <v>252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</row>
    <row r="65" spans="1:67" x14ac:dyDescent="0.2">
      <c r="A65" s="21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</row>
    <row r="66" spans="1:67" x14ac:dyDescent="0.2">
      <c r="A66" s="1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</row>
    <row r="67" spans="1:67" x14ac:dyDescent="0.2">
      <c r="B67" s="1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</row>
    <row r="68" spans="1:67" x14ac:dyDescent="0.2">
      <c r="B68" s="1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</row>
    <row r="69" spans="1:67" x14ac:dyDescent="0.2">
      <c r="B69" s="1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</row>
    <row r="70" spans="1:67" x14ac:dyDescent="0.2">
      <c r="B70" s="1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</row>
    <row r="71" spans="1:67" x14ac:dyDescent="0.2">
      <c r="B71" s="1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</row>
    <row r="72" spans="1:67" x14ac:dyDescent="0.2">
      <c r="B72" s="1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</row>
    <row r="73" spans="1:67" x14ac:dyDescent="0.2">
      <c r="B73" s="1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</row>
    <row r="74" spans="1:67" x14ac:dyDescent="0.2">
      <c r="B74" s="1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</row>
    <row r="75" spans="1:67" x14ac:dyDescent="0.2">
      <c r="B75" s="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</row>
    <row r="76" spans="1:67" x14ac:dyDescent="0.2">
      <c r="B76" s="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</row>
    <row r="77" spans="1:67" x14ac:dyDescent="0.2">
      <c r="B77" s="1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</row>
    <row r="78" spans="1:67" x14ac:dyDescent="0.2">
      <c r="B78" s="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</row>
    <row r="79" spans="1:67" x14ac:dyDescent="0.2">
      <c r="B79" s="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</row>
    <row r="80" spans="1:67" x14ac:dyDescent="0.2">
      <c r="B80" s="1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</row>
    <row r="81" spans="2:67" x14ac:dyDescent="0.2">
      <c r="B81" s="1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</row>
    <row r="82" spans="2:67" x14ac:dyDescent="0.2">
      <c r="B82" s="1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</row>
    <row r="83" spans="2:67" x14ac:dyDescent="0.2">
      <c r="B83" s="1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</row>
    <row r="84" spans="2:67" x14ac:dyDescent="0.2">
      <c r="B84" s="1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</row>
    <row r="85" spans="2:67" x14ac:dyDescent="0.2">
      <c r="B85" s="1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</row>
    <row r="86" spans="2:67" x14ac:dyDescent="0.2">
      <c r="B86" s="1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</row>
    <row r="87" spans="2:67" x14ac:dyDescent="0.2">
      <c r="B87" s="1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</row>
    <row r="88" spans="2:67" x14ac:dyDescent="0.2">
      <c r="B88" s="1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</row>
    <row r="89" spans="2:67" x14ac:dyDescent="0.2">
      <c r="B89" s="1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</row>
    <row r="90" spans="2:67" x14ac:dyDescent="0.2">
      <c r="B90" s="1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</row>
    <row r="91" spans="2:67" x14ac:dyDescent="0.2">
      <c r="B91" s="1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</row>
    <row r="92" spans="2:67" x14ac:dyDescent="0.2">
      <c r="B92" s="1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</row>
    <row r="93" spans="2:67" x14ac:dyDescent="0.2">
      <c r="B93" s="1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</row>
    <row r="94" spans="2:67" x14ac:dyDescent="0.2">
      <c r="B94" s="1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  <c r="BO94" s="124"/>
    </row>
    <row r="95" spans="2:67" x14ac:dyDescent="0.2">
      <c r="B95" s="1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</row>
    <row r="96" spans="2:67" x14ac:dyDescent="0.2">
      <c r="B96" s="1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</row>
    <row r="97" spans="2:67" x14ac:dyDescent="0.2">
      <c r="B97" s="1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</row>
    <row r="98" spans="2:67" x14ac:dyDescent="0.2">
      <c r="B98" s="1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</row>
    <row r="99" spans="2:67" x14ac:dyDescent="0.2">
      <c r="B99" s="1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</row>
    <row r="100" spans="2:67" x14ac:dyDescent="0.2">
      <c r="B100" s="1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</row>
    <row r="101" spans="2:67" x14ac:dyDescent="0.2">
      <c r="B101" s="1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</row>
    <row r="102" spans="2:67" x14ac:dyDescent="0.2">
      <c r="B102" s="1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</row>
    <row r="103" spans="2:67" x14ac:dyDescent="0.2">
      <c r="B103" s="1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</row>
    <row r="104" spans="2:67" x14ac:dyDescent="0.2">
      <c r="B104" s="1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</row>
    <row r="105" spans="2:67" x14ac:dyDescent="0.2">
      <c r="B105" s="1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</row>
    <row r="106" spans="2:67" x14ac:dyDescent="0.2">
      <c r="B106" s="1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  <c r="BO106" s="124"/>
    </row>
    <row r="107" spans="2:67" x14ac:dyDescent="0.2">
      <c r="B107" s="1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</row>
    <row r="108" spans="2:67" x14ac:dyDescent="0.2">
      <c r="B108" s="1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</row>
    <row r="109" spans="2:67" x14ac:dyDescent="0.2">
      <c r="B109" s="1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</row>
    <row r="110" spans="2:67" x14ac:dyDescent="0.2">
      <c r="B110" s="1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</row>
    <row r="111" spans="2:67" x14ac:dyDescent="0.2">
      <c r="B111" s="1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</row>
    <row r="112" spans="2:67" x14ac:dyDescent="0.2">
      <c r="B112" s="1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</row>
    <row r="113" spans="2:67" x14ac:dyDescent="0.2">
      <c r="B113" s="1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</row>
    <row r="114" spans="2:67" x14ac:dyDescent="0.2">
      <c r="B114" s="1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</row>
    <row r="115" spans="2:67" x14ac:dyDescent="0.2">
      <c r="B115" s="1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</row>
    <row r="116" spans="2:67" x14ac:dyDescent="0.2">
      <c r="B116" s="1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</row>
    <row r="117" spans="2:67" x14ac:dyDescent="0.2">
      <c r="B117" s="1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</row>
    <row r="118" spans="2:67" x14ac:dyDescent="0.2">
      <c r="B118" s="1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</row>
    <row r="119" spans="2:67" x14ac:dyDescent="0.2">
      <c r="B119" s="1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  <c r="BO119" s="124"/>
    </row>
    <row r="120" spans="2:67" x14ac:dyDescent="0.2">
      <c r="B120" s="1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  <c r="BO120" s="124"/>
    </row>
    <row r="121" spans="2:67" x14ac:dyDescent="0.2">
      <c r="B121" s="1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</row>
    <row r="122" spans="2:67" x14ac:dyDescent="0.2">
      <c r="B122" s="1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  <c r="BO122" s="124"/>
    </row>
    <row r="123" spans="2:67" x14ac:dyDescent="0.2">
      <c r="B123" s="1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  <c r="BO123" s="124"/>
    </row>
    <row r="124" spans="2:67" x14ac:dyDescent="0.2">
      <c r="B124" s="1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  <c r="BO124" s="124"/>
    </row>
    <row r="125" spans="2:67" x14ac:dyDescent="0.2">
      <c r="B125" s="1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</row>
    <row r="126" spans="2:67" x14ac:dyDescent="0.2">
      <c r="B126" s="1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  <c r="BO126" s="124"/>
    </row>
    <row r="127" spans="2:67" x14ac:dyDescent="0.2">
      <c r="B127" s="1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</row>
    <row r="128" spans="2:67" x14ac:dyDescent="0.2">
      <c r="B128" s="1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  <c r="BO128" s="124"/>
    </row>
    <row r="129" spans="2:67" x14ac:dyDescent="0.2">
      <c r="B129" s="1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</row>
    <row r="130" spans="2:67" x14ac:dyDescent="0.2">
      <c r="B130" s="1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</row>
    <row r="131" spans="2:67" x14ac:dyDescent="0.2">
      <c r="B131" s="1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</row>
  </sheetData>
  <mergeCells count="15">
    <mergeCell ref="A1:C1"/>
    <mergeCell ref="B23:B25"/>
    <mergeCell ref="C23:C25"/>
    <mergeCell ref="D23:D25"/>
    <mergeCell ref="E23:E25"/>
    <mergeCell ref="F23:F25"/>
    <mergeCell ref="L23:L25"/>
    <mergeCell ref="M23:M25"/>
    <mergeCell ref="N23:N25"/>
    <mergeCell ref="O23:O25"/>
    <mergeCell ref="G23:G25"/>
    <mergeCell ref="H23:H25"/>
    <mergeCell ref="I23:I25"/>
    <mergeCell ref="J23:J25"/>
    <mergeCell ref="K23:K25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DA185"/>
  <sheetViews>
    <sheetView topLeftCell="A3" zoomScaleNormal="100" workbookViewId="0">
      <selection activeCell="A21" sqref="A21"/>
    </sheetView>
  </sheetViews>
  <sheetFormatPr baseColWidth="10" defaultRowHeight="12.75" x14ac:dyDescent="0.2"/>
  <cols>
    <col min="1" max="1" width="71.42578125" style="9" customWidth="1"/>
    <col min="2" max="2" width="15.5703125" style="9" customWidth="1"/>
    <col min="3" max="3" width="17.42578125" style="9" customWidth="1"/>
    <col min="4" max="4" width="16.42578125" style="9" customWidth="1"/>
    <col min="5" max="17" width="17.7109375" style="9" customWidth="1"/>
    <col min="18" max="16384" width="11.42578125" style="9"/>
  </cols>
  <sheetData>
    <row r="1" spans="1:99" x14ac:dyDescent="0.2">
      <c r="A1" s="236" t="s">
        <v>371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</row>
    <row r="2" spans="1:99" s="24" customFormat="1" x14ac:dyDescent="0.2">
      <c r="A2" s="53" t="s">
        <v>352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</row>
    <row r="3" spans="1:99" x14ac:dyDescent="0.2">
      <c r="A3" s="55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6"/>
      <c r="N3" s="6"/>
      <c r="O3" s="6"/>
      <c r="P3" s="6"/>
      <c r="Q3" s="6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</row>
    <row r="4" spans="1:99" x14ac:dyDescent="0.2">
      <c r="A4" s="57" t="s">
        <v>225</v>
      </c>
      <c r="B4" s="57"/>
      <c r="C4" s="57"/>
      <c r="D4" s="57"/>
      <c r="E4" s="57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</row>
    <row r="5" spans="1:99" ht="13.5" thickBot="1" x14ac:dyDescent="0.25">
      <c r="A5" s="159"/>
      <c r="B5" s="189" t="s">
        <v>57</v>
      </c>
      <c r="C5" s="189" t="s">
        <v>226</v>
      </c>
      <c r="D5" s="189" t="s">
        <v>58</v>
      </c>
      <c r="E5" s="189" t="s">
        <v>56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</row>
    <row r="6" spans="1:99" s="181" customFormat="1" ht="15.6" customHeight="1" x14ac:dyDescent="0.2">
      <c r="A6" s="186" t="s">
        <v>101</v>
      </c>
      <c r="B6" s="192">
        <v>0.19733470580819584</v>
      </c>
      <c r="C6" s="192">
        <v>0.13317771266177539</v>
      </c>
      <c r="D6" s="192">
        <v>0.27810744776080343</v>
      </c>
      <c r="E6" s="192">
        <v>0.3913801337692252</v>
      </c>
      <c r="F6" s="177"/>
      <c r="G6" s="178"/>
      <c r="H6" s="178"/>
      <c r="I6" s="178"/>
      <c r="J6" s="178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</row>
    <row r="7" spans="1:99" s="181" customFormat="1" x14ac:dyDescent="0.2">
      <c r="A7" s="187" t="s">
        <v>73</v>
      </c>
      <c r="B7" s="192">
        <v>0.10169244572137107</v>
      </c>
      <c r="C7" s="192">
        <v>0.20787016767560712</v>
      </c>
      <c r="D7" s="192">
        <v>0.2235599280143504</v>
      </c>
      <c r="E7" s="192">
        <v>0.46687745858867147</v>
      </c>
      <c r="F7" s="177"/>
      <c r="G7" s="178"/>
      <c r="H7" s="178"/>
      <c r="I7" s="178"/>
      <c r="J7" s="178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</row>
    <row r="8" spans="1:99" s="181" customFormat="1" x14ac:dyDescent="0.2">
      <c r="A8" s="187" t="s">
        <v>102</v>
      </c>
      <c r="B8" s="192">
        <v>0.18012953361363238</v>
      </c>
      <c r="C8" s="192">
        <v>0.33169583830764338</v>
      </c>
      <c r="D8" s="192">
        <v>0.16032192652499597</v>
      </c>
      <c r="E8" s="192">
        <v>0.32785270155372892</v>
      </c>
      <c r="F8" s="177"/>
      <c r="G8" s="178"/>
      <c r="H8" s="178"/>
      <c r="I8" s="178"/>
      <c r="J8" s="178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</row>
    <row r="9" spans="1:99" s="181" customFormat="1" x14ac:dyDescent="0.2">
      <c r="A9" s="187" t="s">
        <v>103</v>
      </c>
      <c r="B9" s="192">
        <v>0.28213933539914654</v>
      </c>
      <c r="C9" s="192">
        <v>0.28572263500635836</v>
      </c>
      <c r="D9" s="192">
        <v>0.14050031917168093</v>
      </c>
      <c r="E9" s="192">
        <v>0.29163771042281483</v>
      </c>
      <c r="F9" s="177"/>
      <c r="G9" s="178"/>
      <c r="H9" s="178"/>
      <c r="I9" s="178"/>
      <c r="J9" s="178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</row>
    <row r="10" spans="1:99" s="181" customFormat="1" x14ac:dyDescent="0.2">
      <c r="A10" s="187" t="s">
        <v>76</v>
      </c>
      <c r="B10" s="192">
        <v>0.42315149370466398</v>
      </c>
      <c r="C10" s="192">
        <v>0.2655409598686071</v>
      </c>
      <c r="D10" s="192">
        <v>9.4371798661090217E-2</v>
      </c>
      <c r="E10" s="192">
        <v>0.21693574776563906</v>
      </c>
      <c r="F10" s="177"/>
      <c r="G10" s="178"/>
      <c r="H10" s="178"/>
      <c r="I10" s="178"/>
      <c r="J10" s="178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</row>
    <row r="11" spans="1:99" s="181" customFormat="1" ht="15.75" customHeight="1" x14ac:dyDescent="0.2">
      <c r="A11" s="187" t="s">
        <v>104</v>
      </c>
      <c r="B11" s="192">
        <v>0.20610876963474425</v>
      </c>
      <c r="C11" s="192">
        <v>0.24566970746799088</v>
      </c>
      <c r="D11" s="192">
        <v>0.19775573207648264</v>
      </c>
      <c r="E11" s="192">
        <v>0.35046579082078255</v>
      </c>
      <c r="F11" s="177"/>
      <c r="G11" s="178"/>
      <c r="H11" s="178"/>
      <c r="I11" s="178"/>
      <c r="J11" s="178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</row>
    <row r="12" spans="1:99" s="181" customFormat="1" x14ac:dyDescent="0.2">
      <c r="A12" s="191" t="s">
        <v>79</v>
      </c>
      <c r="B12" s="192">
        <v>0.21471062638179617</v>
      </c>
      <c r="C12" s="192">
        <v>0.22738904492298112</v>
      </c>
      <c r="D12" s="192">
        <v>0.2135390369545446</v>
      </c>
      <c r="E12" s="192">
        <v>0.3443612917406787</v>
      </c>
      <c r="F12" s="177"/>
      <c r="G12" s="178"/>
      <c r="H12" s="178"/>
      <c r="I12" s="178"/>
      <c r="J12" s="178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</row>
    <row r="13" spans="1:99" x14ac:dyDescent="0.2">
      <c r="A13" s="190" t="s">
        <v>81</v>
      </c>
      <c r="B13" s="192">
        <v>0.17970128331301571</v>
      </c>
      <c r="C13" s="192">
        <v>0.17553029167313561</v>
      </c>
      <c r="D13" s="192">
        <v>0.20111504973652863</v>
      </c>
      <c r="E13" s="192">
        <v>0.44365337527732041</v>
      </c>
      <c r="F13" s="126"/>
      <c r="G13" s="126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</row>
    <row r="14" spans="1:99" x14ac:dyDescent="0.2">
      <c r="A14" s="187" t="s">
        <v>74</v>
      </c>
      <c r="B14" s="192">
        <v>0.10806084110469506</v>
      </c>
      <c r="C14" s="192">
        <v>0.24077747226714358</v>
      </c>
      <c r="D14" s="192">
        <v>0.2554640099046771</v>
      </c>
      <c r="E14" s="192">
        <v>0.39569767672348422</v>
      </c>
      <c r="F14" s="126"/>
      <c r="G14" s="126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</row>
    <row r="15" spans="1:99" x14ac:dyDescent="0.2">
      <c r="A15" s="187" t="s">
        <v>75</v>
      </c>
      <c r="B15" s="192">
        <v>6.0619660153651375E-2</v>
      </c>
      <c r="C15" s="192">
        <v>0.23691415880581754</v>
      </c>
      <c r="D15" s="192">
        <v>0.27926990377434385</v>
      </c>
      <c r="E15" s="192">
        <v>0.42319627726618753</v>
      </c>
      <c r="F15" s="126"/>
      <c r="G15" s="126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</row>
    <row r="16" spans="1:99" x14ac:dyDescent="0.2">
      <c r="A16" s="187" t="s">
        <v>77</v>
      </c>
      <c r="B16" s="192">
        <v>8.8385658074443596E-2</v>
      </c>
      <c r="C16" s="192">
        <v>0.18771712985685021</v>
      </c>
      <c r="D16" s="192">
        <v>0.22159316241461732</v>
      </c>
      <c r="E16" s="192">
        <v>0.50230404965408892</v>
      </c>
      <c r="F16" s="126"/>
      <c r="G16" s="126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</row>
    <row r="17" spans="1:99" x14ac:dyDescent="0.2">
      <c r="A17" s="187" t="s">
        <v>78</v>
      </c>
      <c r="B17" s="192">
        <v>0.14143254643427433</v>
      </c>
      <c r="C17" s="192">
        <v>0.27111111110039487</v>
      </c>
      <c r="D17" s="192">
        <v>0.20769593480467466</v>
      </c>
      <c r="E17" s="192">
        <v>0.37976040766065627</v>
      </c>
      <c r="F17" s="126"/>
      <c r="G17" s="126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8" spans="1:99" x14ac:dyDescent="0.2">
      <c r="A18" s="187" t="s">
        <v>80</v>
      </c>
      <c r="B18" s="192">
        <v>4.0836440361281777E-2</v>
      </c>
      <c r="C18" s="192">
        <v>0.12051019421569144</v>
      </c>
      <c r="D18" s="192">
        <v>0.24752264237823243</v>
      </c>
      <c r="E18" s="192">
        <v>0.59113072304479441</v>
      </c>
      <c r="F18" s="126"/>
      <c r="G18" s="126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</row>
    <row r="19" spans="1:99" ht="13.5" thickBot="1" x14ac:dyDescent="0.25">
      <c r="A19" s="188" t="s">
        <v>82</v>
      </c>
      <c r="B19" s="193">
        <v>0.19519369237419221</v>
      </c>
      <c r="C19" s="193">
        <v>0.28425249781682355</v>
      </c>
      <c r="D19" s="193">
        <v>0.17149177506876381</v>
      </c>
      <c r="E19" s="193">
        <v>0.34906203474022052</v>
      </c>
      <c r="F19" s="126"/>
      <c r="G19" s="126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</row>
    <row r="20" spans="1:99" x14ac:dyDescent="0.2">
      <c r="A20" s="1"/>
      <c r="B20" s="194"/>
      <c r="C20" s="123"/>
      <c r="D20" s="123"/>
      <c r="E20" s="123"/>
      <c r="F20" s="68"/>
      <c r="G20" s="68"/>
      <c r="H20" s="68"/>
      <c r="I20" s="68"/>
      <c r="J20" s="68"/>
      <c r="K20" s="68"/>
      <c r="L20" s="68"/>
      <c r="M20" s="98"/>
      <c r="N20" s="98"/>
      <c r="O20" s="98"/>
      <c r="P20" s="126"/>
      <c r="Q20" s="126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</row>
    <row r="21" spans="1:99" x14ac:dyDescent="0.2">
      <c r="A21" s="63"/>
      <c r="B21" s="63"/>
      <c r="C21" s="182"/>
      <c r="D21" s="68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26"/>
      <c r="Q21" s="126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</row>
    <row r="22" spans="1:99" x14ac:dyDescent="0.2">
      <c r="A22" s="57" t="s">
        <v>332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107"/>
      <c r="P22" s="126"/>
      <c r="Q22" s="1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</row>
    <row r="23" spans="1:99" ht="15.75" customHeight="1" x14ac:dyDescent="0.2">
      <c r="A23" s="155"/>
      <c r="B23" s="468" t="s">
        <v>129</v>
      </c>
      <c r="C23" s="468" t="s">
        <v>130</v>
      </c>
      <c r="D23" s="468" t="s">
        <v>131</v>
      </c>
      <c r="E23" s="468" t="s">
        <v>132</v>
      </c>
      <c r="F23" s="468" t="s">
        <v>133</v>
      </c>
      <c r="G23" s="468" t="s">
        <v>134</v>
      </c>
      <c r="H23" s="468" t="s">
        <v>135</v>
      </c>
      <c r="I23" s="468" t="s">
        <v>136</v>
      </c>
      <c r="J23" s="468" t="s">
        <v>137</v>
      </c>
      <c r="K23" s="468" t="s">
        <v>138</v>
      </c>
      <c r="L23" s="468" t="s">
        <v>139</v>
      </c>
      <c r="M23" s="468" t="s">
        <v>140</v>
      </c>
      <c r="N23" s="468" t="s">
        <v>141</v>
      </c>
      <c r="O23" s="468" t="s">
        <v>142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</row>
    <row r="24" spans="1:99" ht="39" customHeight="1" thickBot="1" x14ac:dyDescent="0.25">
      <c r="A24" s="155"/>
      <c r="B24" s="469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</row>
    <row r="25" spans="1:99" x14ac:dyDescent="0.2">
      <c r="A25" s="183" t="s">
        <v>4</v>
      </c>
      <c r="B25" s="428">
        <v>0.19733470580819584</v>
      </c>
      <c r="C25" s="428">
        <v>0.10169244572137107</v>
      </c>
      <c r="D25" s="428">
        <v>0.18012953361363238</v>
      </c>
      <c r="E25" s="428">
        <v>0.28213933539914654</v>
      </c>
      <c r="F25" s="428">
        <v>0.42315149370466398</v>
      </c>
      <c r="G25" s="428">
        <v>0.20610876963474425</v>
      </c>
      <c r="H25" s="428">
        <v>0.21471062638179617</v>
      </c>
      <c r="I25" s="428">
        <v>0.17970128331301571</v>
      </c>
      <c r="J25" s="428">
        <v>0.10806084110469506</v>
      </c>
      <c r="K25" s="428">
        <v>6.0619660153651375E-2</v>
      </c>
      <c r="L25" s="428">
        <v>8.8385658074443596E-2</v>
      </c>
      <c r="M25" s="428">
        <v>0.14143254643427433</v>
      </c>
      <c r="N25" s="428">
        <v>4.0836440361281777E-2</v>
      </c>
      <c r="O25" s="428">
        <v>0.19519369237419221</v>
      </c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151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</row>
    <row r="26" spans="1:99" x14ac:dyDescent="0.2">
      <c r="A26" s="156" t="s">
        <v>187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</row>
    <row r="27" spans="1:99" x14ac:dyDescent="0.2">
      <c r="A27" s="184" t="s">
        <v>5</v>
      </c>
      <c r="B27" s="192">
        <v>0.20617194552909957</v>
      </c>
      <c r="C27" s="192">
        <v>9.2051370005453895E-2</v>
      </c>
      <c r="D27" s="192">
        <v>0.21105292913478624</v>
      </c>
      <c r="E27" s="192">
        <v>0.2973928641213851</v>
      </c>
      <c r="F27" s="192">
        <v>0.44089642776018678</v>
      </c>
      <c r="G27" s="192">
        <v>0.24156585751469745</v>
      </c>
      <c r="H27" s="192">
        <v>0.24273223161233953</v>
      </c>
      <c r="I27" s="192">
        <v>0.18256836282111957</v>
      </c>
      <c r="J27" s="192">
        <v>0.11040407634870011</v>
      </c>
      <c r="K27" s="192">
        <v>6.6514422166609841E-2</v>
      </c>
      <c r="L27" s="192">
        <v>8.7485905672012268E-2</v>
      </c>
      <c r="M27" s="192">
        <v>0.13462286798767831</v>
      </c>
      <c r="N27" s="192">
        <v>3.7511237860655536E-2</v>
      </c>
      <c r="O27" s="192">
        <v>0.20742543119680065</v>
      </c>
      <c r="P27" s="185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</row>
    <row r="28" spans="1:99" x14ac:dyDescent="0.2">
      <c r="A28" s="184" t="s">
        <v>6</v>
      </c>
      <c r="B28" s="192">
        <v>0.19444370653758569</v>
      </c>
      <c r="C28" s="192">
        <v>0.1152085321491121</v>
      </c>
      <c r="D28" s="192">
        <v>0.14022557961640195</v>
      </c>
      <c r="E28" s="192">
        <v>0.26219855700044281</v>
      </c>
      <c r="F28" s="192">
        <v>0.40917573092721343</v>
      </c>
      <c r="G28" s="192">
        <v>0.16020712236859591</v>
      </c>
      <c r="H28" s="192">
        <v>0.18506691908755993</v>
      </c>
      <c r="I28" s="192">
        <v>0.20010182794055914</v>
      </c>
      <c r="J28" s="192">
        <v>0.1196531457508975</v>
      </c>
      <c r="K28" s="192">
        <v>5.7158728196284425E-2</v>
      </c>
      <c r="L28" s="192">
        <v>9.5076113159678732E-2</v>
      </c>
      <c r="M28" s="192">
        <v>0.16082292001143997</v>
      </c>
      <c r="N28" s="192">
        <v>5.1521530610517383E-2</v>
      </c>
      <c r="O28" s="192">
        <v>0.17787976779941622</v>
      </c>
      <c r="P28" s="185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</row>
    <row r="29" spans="1:99" x14ac:dyDescent="0.2">
      <c r="A29" s="184" t="s">
        <v>7</v>
      </c>
      <c r="B29" s="192">
        <v>0.13073746243430434</v>
      </c>
      <c r="C29" s="192">
        <v>0.11896121255843596</v>
      </c>
      <c r="D29" s="192">
        <v>0.10630871565917115</v>
      </c>
      <c r="E29" s="192">
        <v>0.24710182543249443</v>
      </c>
      <c r="F29" s="192">
        <v>0.33309903281608305</v>
      </c>
      <c r="G29" s="192">
        <v>0.12225268369794881</v>
      </c>
      <c r="H29" s="192">
        <v>0.11298999135948738</v>
      </c>
      <c r="I29" s="192">
        <v>4.4039590548155649E-2</v>
      </c>
      <c r="J29" s="192">
        <v>2.4343382889563964E-2</v>
      </c>
      <c r="K29" s="192">
        <v>2.4388327941500074E-2</v>
      </c>
      <c r="L29" s="192">
        <v>6.0978568756846645E-2</v>
      </c>
      <c r="M29" s="192">
        <v>0.10101463880138922</v>
      </c>
      <c r="N29" s="192">
        <v>1.4597001411754264E-2</v>
      </c>
      <c r="O29" s="192">
        <v>0.17417145448867011</v>
      </c>
      <c r="P29" s="185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</row>
    <row r="30" spans="1:99" x14ac:dyDescent="0.2">
      <c r="A30" s="156" t="s">
        <v>186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37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</row>
    <row r="31" spans="1:99" x14ac:dyDescent="0.2">
      <c r="A31" s="19" t="s">
        <v>8</v>
      </c>
      <c r="B31" s="192">
        <v>0.20158475800541653</v>
      </c>
      <c r="C31" s="192">
        <v>9.8783939835212831E-2</v>
      </c>
      <c r="D31" s="192">
        <v>0.18408259954441747</v>
      </c>
      <c r="E31" s="192">
        <v>0.28146729679473304</v>
      </c>
      <c r="F31" s="192">
        <v>0.42897992890449904</v>
      </c>
      <c r="G31" s="192">
        <v>0.20792873517307289</v>
      </c>
      <c r="H31" s="192">
        <v>0.21535629903219106</v>
      </c>
      <c r="I31" s="192">
        <v>0.18490476294909489</v>
      </c>
      <c r="J31" s="192">
        <v>0.11202177530326775</v>
      </c>
      <c r="K31" s="192">
        <v>6.227020487169057E-2</v>
      </c>
      <c r="L31" s="192">
        <v>8.6466563190359322E-2</v>
      </c>
      <c r="M31" s="192">
        <v>0.14779306799833447</v>
      </c>
      <c r="N31" s="192">
        <v>4.0998493554206483E-2</v>
      </c>
      <c r="O31" s="192">
        <v>0.1974132855275757</v>
      </c>
      <c r="P31" s="185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</row>
    <row r="32" spans="1:99" x14ac:dyDescent="0.2">
      <c r="A32" s="19" t="s">
        <v>9</v>
      </c>
      <c r="B32" s="192">
        <v>0.12516771363109583</v>
      </c>
      <c r="C32" s="192">
        <v>0.15107963246479464</v>
      </c>
      <c r="D32" s="192">
        <v>0.11300544551676409</v>
      </c>
      <c r="E32" s="192">
        <v>0.29355072576727725</v>
      </c>
      <c r="F32" s="192">
        <v>0.32418314744616694</v>
      </c>
      <c r="G32" s="192">
        <v>0.17520528123687273</v>
      </c>
      <c r="H32" s="192">
        <v>0.20374693677335237</v>
      </c>
      <c r="I32" s="192">
        <v>9.1344845141222153E-2</v>
      </c>
      <c r="J32" s="192">
        <v>4.0803147773460717E-2</v>
      </c>
      <c r="K32" s="192">
        <v>3.2592981367780507E-2</v>
      </c>
      <c r="L32" s="192">
        <v>0.12097238855681139</v>
      </c>
      <c r="M32" s="192">
        <v>3.3429235261770489E-2</v>
      </c>
      <c r="N32" s="192">
        <v>3.8084734978999779E-2</v>
      </c>
      <c r="O32" s="192">
        <v>0.15750442308914162</v>
      </c>
      <c r="P32" s="185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</row>
    <row r="33" spans="1:99" x14ac:dyDescent="0.2">
      <c r="A33" s="156" t="s">
        <v>188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37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</row>
    <row r="34" spans="1:99" x14ac:dyDescent="0.2">
      <c r="A34" s="19" t="s">
        <v>189</v>
      </c>
      <c r="B34" s="192">
        <v>0</v>
      </c>
      <c r="C34" s="192">
        <v>0.49526592590213697</v>
      </c>
      <c r="D34" s="192">
        <v>0.49526592590213697</v>
      </c>
      <c r="E34" s="192">
        <v>0</v>
      </c>
      <c r="F34" s="192">
        <v>0.50473407409786286</v>
      </c>
      <c r="G34" s="192">
        <v>0.50473407409786286</v>
      </c>
      <c r="H34" s="192">
        <v>0</v>
      </c>
      <c r="I34" s="192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  <c r="P34" s="185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</row>
    <row r="35" spans="1:99" x14ac:dyDescent="0.2">
      <c r="A35" s="19" t="s">
        <v>191</v>
      </c>
      <c r="B35" s="192">
        <v>1</v>
      </c>
      <c r="C35" s="192">
        <v>0</v>
      </c>
      <c r="D35" s="192">
        <v>1</v>
      </c>
      <c r="E35" s="192">
        <v>0</v>
      </c>
      <c r="F35" s="192">
        <v>0</v>
      </c>
      <c r="G35" s="192">
        <v>0</v>
      </c>
      <c r="H35" s="192">
        <v>1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85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</row>
    <row r="36" spans="1:99" x14ac:dyDescent="0.2">
      <c r="A36" s="19" t="s">
        <v>190</v>
      </c>
      <c r="B36" s="192">
        <v>0.1972322512072362</v>
      </c>
      <c r="C36" s="192">
        <v>0.10151680312383479</v>
      </c>
      <c r="D36" s="192">
        <v>0.17976045280135422</v>
      </c>
      <c r="E36" s="192">
        <v>0.28235523590896899</v>
      </c>
      <c r="F36" s="192">
        <v>0.42321699462675411</v>
      </c>
      <c r="G36" s="192">
        <v>0.20600818370221816</v>
      </c>
      <c r="H36" s="192">
        <v>0.21462146829656398</v>
      </c>
      <c r="I36" s="192">
        <v>0.17983879550580562</v>
      </c>
      <c r="J36" s="192">
        <v>0.10814353212916115</v>
      </c>
      <c r="K36" s="192">
        <v>6.0666047926961751E-2</v>
      </c>
      <c r="L36" s="192">
        <v>8.8453293126508431E-2</v>
      </c>
      <c r="M36" s="192">
        <v>0.14154077437362722</v>
      </c>
      <c r="N36" s="192">
        <v>4.0867689489592296E-2</v>
      </c>
      <c r="O36" s="192">
        <v>0.19534305976969588</v>
      </c>
      <c r="P36" s="185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</row>
    <row r="37" spans="1:99" x14ac:dyDescent="0.2">
      <c r="A37" s="156" t="s">
        <v>10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37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</row>
    <row r="38" spans="1:99" x14ac:dyDescent="0.2">
      <c r="A38" s="19" t="s">
        <v>162</v>
      </c>
      <c r="B38" s="192">
        <v>0.16893497135142085</v>
      </c>
      <c r="C38" s="192">
        <v>0.12241596966716478</v>
      </c>
      <c r="D38" s="192">
        <v>0.1739138040531881</v>
      </c>
      <c r="E38" s="192">
        <v>0.19546243584467707</v>
      </c>
      <c r="F38" s="192">
        <v>0.43631613342390002</v>
      </c>
      <c r="G38" s="192">
        <v>0.22753313995257143</v>
      </c>
      <c r="H38" s="192">
        <v>0.23067543482198599</v>
      </c>
      <c r="I38" s="192">
        <v>0.1989688215667674</v>
      </c>
      <c r="J38" s="192">
        <v>0.10413604441492534</v>
      </c>
      <c r="K38" s="192">
        <v>3.0226630796325073E-2</v>
      </c>
      <c r="L38" s="192">
        <v>4.9299193376619505E-2</v>
      </c>
      <c r="M38" s="192">
        <v>0.16478898516937374</v>
      </c>
      <c r="N38" s="192">
        <v>4.1309952487761648E-2</v>
      </c>
      <c r="O38" s="192">
        <v>0.1628412133551948</v>
      </c>
      <c r="P38" s="185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31"/>
      <c r="AC38" s="31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</row>
    <row r="39" spans="1:99" x14ac:dyDescent="0.2">
      <c r="A39" s="19" t="s">
        <v>163</v>
      </c>
      <c r="B39" s="192">
        <v>3.533097068018691E-2</v>
      </c>
      <c r="C39" s="192">
        <v>0.21036622419468071</v>
      </c>
      <c r="D39" s="192">
        <v>0.18984193401013097</v>
      </c>
      <c r="E39" s="192">
        <v>0.34548495547406716</v>
      </c>
      <c r="F39" s="192">
        <v>0.44453519750348591</v>
      </c>
      <c r="G39" s="192">
        <v>0.11996302582807526</v>
      </c>
      <c r="H39" s="192">
        <v>0.19115997587074818</v>
      </c>
      <c r="I39" s="192">
        <v>8.3712990381221764E-2</v>
      </c>
      <c r="J39" s="192">
        <v>0.191370321038875</v>
      </c>
      <c r="K39" s="192">
        <v>4.4543205493436065E-2</v>
      </c>
      <c r="L39" s="192">
        <v>2.2338336619854703E-2</v>
      </c>
      <c r="M39" s="192">
        <v>0.19101761027472336</v>
      </c>
      <c r="N39" s="192">
        <v>4.8929440306840703E-2</v>
      </c>
      <c r="O39" s="192">
        <v>0.11527371407422388</v>
      </c>
      <c r="P39" s="185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31"/>
      <c r="AC39" s="31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</row>
    <row r="40" spans="1:99" x14ac:dyDescent="0.2">
      <c r="A40" s="19" t="s">
        <v>164</v>
      </c>
      <c r="B40" s="192">
        <v>0</v>
      </c>
      <c r="C40" s="192">
        <v>0</v>
      </c>
      <c r="D40" s="192">
        <v>0</v>
      </c>
      <c r="E40" s="192">
        <v>0.52502045438165834</v>
      </c>
      <c r="F40" s="192">
        <v>0.52502045438165834</v>
      </c>
      <c r="G40" s="192">
        <v>0.52502045438165834</v>
      </c>
      <c r="H40" s="192">
        <v>0</v>
      </c>
      <c r="I40" s="192">
        <v>0.52502045438165834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85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31"/>
      <c r="AC40" s="31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</row>
    <row r="41" spans="1:99" x14ac:dyDescent="0.2">
      <c r="A41" s="19" t="s">
        <v>165</v>
      </c>
      <c r="B41" s="192">
        <v>0.1974788449663899</v>
      </c>
      <c r="C41" s="192">
        <v>8.4640713894269762E-2</v>
      </c>
      <c r="D41" s="192">
        <v>0.22612663696770571</v>
      </c>
      <c r="E41" s="192">
        <v>0.32106332502697471</v>
      </c>
      <c r="F41" s="192">
        <v>0.30780766144577604</v>
      </c>
      <c r="G41" s="192">
        <v>0.20822426821296652</v>
      </c>
      <c r="H41" s="192">
        <v>0.2900835142689292</v>
      </c>
      <c r="I41" s="192">
        <v>0.2009156446022228</v>
      </c>
      <c r="J41" s="192">
        <v>3.7882739502359569E-2</v>
      </c>
      <c r="K41" s="192">
        <v>1.0715780776789301E-2</v>
      </c>
      <c r="L41" s="192">
        <v>5.962994637658757E-2</v>
      </c>
      <c r="M41" s="192">
        <v>0.13543602221451589</v>
      </c>
      <c r="N41" s="192">
        <v>7.6219946928533011E-2</v>
      </c>
      <c r="O41" s="192">
        <v>0.26466530256138154</v>
      </c>
      <c r="P41" s="185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31"/>
      <c r="AC41" s="31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</row>
    <row r="42" spans="1:99" x14ac:dyDescent="0.2">
      <c r="A42" s="19" t="s">
        <v>166</v>
      </c>
      <c r="B42" s="192">
        <v>0.27039511471168398</v>
      </c>
      <c r="C42" s="192">
        <v>0.1381416145221725</v>
      </c>
      <c r="D42" s="192">
        <v>0.40753983164771573</v>
      </c>
      <c r="E42" s="192">
        <v>0.53640573774849321</v>
      </c>
      <c r="F42" s="192">
        <v>0.65104722288205086</v>
      </c>
      <c r="G42" s="192">
        <v>0.28775344653382201</v>
      </c>
      <c r="H42" s="192">
        <v>0.33592014876763748</v>
      </c>
      <c r="I42" s="192">
        <v>0.30789362474716564</v>
      </c>
      <c r="J42" s="192">
        <v>0.24970870026853423</v>
      </c>
      <c r="K42" s="192">
        <v>0.19379184334781827</v>
      </c>
      <c r="L42" s="192">
        <v>0.11671934039908068</v>
      </c>
      <c r="M42" s="192">
        <v>5.5717906352082326E-2</v>
      </c>
      <c r="N42" s="192">
        <v>5.5687547669177925E-2</v>
      </c>
      <c r="O42" s="192">
        <v>0.41349308766170007</v>
      </c>
      <c r="P42" s="185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31"/>
      <c r="AC42" s="31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</row>
    <row r="43" spans="1:99" x14ac:dyDescent="0.2">
      <c r="A43" s="19" t="s">
        <v>167</v>
      </c>
      <c r="B43" s="192">
        <v>0.30288379379850738</v>
      </c>
      <c r="C43" s="192">
        <v>0.27470312004506287</v>
      </c>
      <c r="D43" s="192">
        <v>0.1602667322811642</v>
      </c>
      <c r="E43" s="192">
        <v>0.30259288612826518</v>
      </c>
      <c r="F43" s="192">
        <v>0.41639003488528331</v>
      </c>
      <c r="G43" s="192">
        <v>0.13792302160631961</v>
      </c>
      <c r="H43" s="192">
        <v>0.18923948814976621</v>
      </c>
      <c r="I43" s="192">
        <v>0.18981569317934077</v>
      </c>
      <c r="J43" s="192">
        <v>9.9714957415668048E-3</v>
      </c>
      <c r="K43" s="192">
        <v>9.9714957415668048E-3</v>
      </c>
      <c r="L43" s="192">
        <v>0.20760075362312111</v>
      </c>
      <c r="M43" s="192">
        <v>2.4115588290004847E-2</v>
      </c>
      <c r="N43" s="192">
        <v>2.7784480914508341E-2</v>
      </c>
      <c r="O43" s="192">
        <v>0.36685438631153167</v>
      </c>
      <c r="P43" s="185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31"/>
      <c r="AC43" s="31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</row>
    <row r="44" spans="1:99" ht="29.25" customHeight="1" x14ac:dyDescent="0.2">
      <c r="A44" s="19" t="s">
        <v>344</v>
      </c>
      <c r="B44" s="192">
        <v>0.1142670575661527</v>
      </c>
      <c r="C44" s="192">
        <v>8.8557147907372208E-2</v>
      </c>
      <c r="D44" s="192">
        <v>0.2213389800782625</v>
      </c>
      <c r="E44" s="192">
        <v>0.33288154706365042</v>
      </c>
      <c r="F44" s="192">
        <v>0.37399681598020906</v>
      </c>
      <c r="G44" s="192">
        <v>8.8575808217997501E-2</v>
      </c>
      <c r="H44" s="192">
        <v>0.25700068065868886</v>
      </c>
      <c r="I44" s="192">
        <v>0.13277411066304537</v>
      </c>
      <c r="J44" s="192">
        <v>4.4412574287745539E-2</v>
      </c>
      <c r="K44" s="192">
        <v>8.8575808217997501E-2</v>
      </c>
      <c r="L44" s="192">
        <v>5.7042257912512266E-2</v>
      </c>
      <c r="M44" s="192">
        <v>0.1454008987223703</v>
      </c>
      <c r="N44" s="192">
        <v>0</v>
      </c>
      <c r="O44" s="192">
        <v>0.18722293376687035</v>
      </c>
      <c r="P44" s="185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31"/>
      <c r="AC44" s="31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</row>
    <row r="45" spans="1:99" x14ac:dyDescent="0.2">
      <c r="A45" s="19" t="s">
        <v>168</v>
      </c>
      <c r="B45" s="192">
        <v>0.23498644403279489</v>
      </c>
      <c r="C45" s="192">
        <v>0.16735569525191127</v>
      </c>
      <c r="D45" s="192">
        <v>0</v>
      </c>
      <c r="E45" s="192">
        <v>3.5312641900155033E-2</v>
      </c>
      <c r="F45" s="192">
        <v>0.17588190679721388</v>
      </c>
      <c r="G45" s="192">
        <v>0.10538495548607731</v>
      </c>
      <c r="H45" s="192">
        <v>0.17777046032258084</v>
      </c>
      <c r="I45" s="192">
        <v>7.0499263672737303E-2</v>
      </c>
      <c r="J45" s="192">
        <v>7.032146875855734E-2</v>
      </c>
      <c r="K45" s="192">
        <v>0</v>
      </c>
      <c r="L45" s="192">
        <v>3.5312641900155033E-2</v>
      </c>
      <c r="M45" s="192">
        <v>7.0184525565988073E-2</v>
      </c>
      <c r="N45" s="192">
        <v>0</v>
      </c>
      <c r="O45" s="192">
        <v>3.5241024712632969E-2</v>
      </c>
      <c r="P45" s="185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31"/>
      <c r="AC45" s="31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</row>
    <row r="46" spans="1:99" x14ac:dyDescent="0.2">
      <c r="A46" s="19" t="s">
        <v>169</v>
      </c>
      <c r="B46" s="192">
        <v>0.13584572102420645</v>
      </c>
      <c r="C46" s="192">
        <v>5.8898064951424358E-3</v>
      </c>
      <c r="D46" s="192">
        <v>0.19599822525286367</v>
      </c>
      <c r="E46" s="192">
        <v>0.33798334027608345</v>
      </c>
      <c r="F46" s="192">
        <v>0.52682991204034257</v>
      </c>
      <c r="G46" s="192">
        <v>0.13594251875016977</v>
      </c>
      <c r="H46" s="192">
        <v>0.2194802926387418</v>
      </c>
      <c r="I46" s="192">
        <v>0.18149681011558438</v>
      </c>
      <c r="J46" s="192">
        <v>3.4101935118483036E-2</v>
      </c>
      <c r="K46" s="192">
        <v>0</v>
      </c>
      <c r="L46" s="192">
        <v>0.10765631023451032</v>
      </c>
      <c r="M46" s="192">
        <v>3.3998223269236641E-2</v>
      </c>
      <c r="N46" s="192">
        <v>0</v>
      </c>
      <c r="O46" s="192">
        <v>0.3567699278514071</v>
      </c>
      <c r="P46" s="185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31"/>
      <c r="AC46" s="31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</row>
    <row r="47" spans="1:99" x14ac:dyDescent="0.2">
      <c r="A47" s="19" t="s">
        <v>170</v>
      </c>
      <c r="B47" s="192">
        <v>0</v>
      </c>
      <c r="C47" s="192">
        <v>1</v>
      </c>
      <c r="D47" s="192">
        <v>1</v>
      </c>
      <c r="E47" s="192">
        <v>0</v>
      </c>
      <c r="F47" s="192">
        <v>0</v>
      </c>
      <c r="G47" s="192">
        <v>0</v>
      </c>
      <c r="H47" s="192">
        <v>0</v>
      </c>
      <c r="I47" s="192">
        <v>0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85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31"/>
      <c r="AC47" s="31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</row>
    <row r="48" spans="1:99" x14ac:dyDescent="0.2">
      <c r="A48" s="19" t="s">
        <v>171</v>
      </c>
      <c r="B48" s="192">
        <v>0.23216888953761955</v>
      </c>
      <c r="C48" s="192">
        <v>0.1135616571222622</v>
      </c>
      <c r="D48" s="192">
        <v>0.10808867050604308</v>
      </c>
      <c r="E48" s="192">
        <v>0.22344200340731446</v>
      </c>
      <c r="F48" s="192">
        <v>0.40739995456227612</v>
      </c>
      <c r="G48" s="192">
        <v>0.21613975989995918</v>
      </c>
      <c r="H48" s="192">
        <v>0.10820159346127758</v>
      </c>
      <c r="I48" s="192">
        <v>0.10713911109632564</v>
      </c>
      <c r="J48" s="192">
        <v>7.0890403433750249E-2</v>
      </c>
      <c r="K48" s="192">
        <v>8.1094710604047382E-2</v>
      </c>
      <c r="L48" s="192">
        <v>0.15846176197920672</v>
      </c>
      <c r="M48" s="192">
        <v>0.14500858737602598</v>
      </c>
      <c r="N48" s="192">
        <v>0</v>
      </c>
      <c r="O48" s="192">
        <v>7.6892585958252213E-2</v>
      </c>
      <c r="P48" s="185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31"/>
      <c r="AC48" s="31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</row>
    <row r="49" spans="1:99" ht="25.5" x14ac:dyDescent="0.2">
      <c r="A49" s="19" t="s">
        <v>172</v>
      </c>
      <c r="B49" s="192">
        <v>0.23231849578371866</v>
      </c>
      <c r="C49" s="192">
        <v>3.1481973251480409E-2</v>
      </c>
      <c r="D49" s="192">
        <v>0.30831536366098472</v>
      </c>
      <c r="E49" s="192">
        <v>0.38138767869252599</v>
      </c>
      <c r="F49" s="192">
        <v>0.33828289486053131</v>
      </c>
      <c r="G49" s="192">
        <v>0.17019489872586707</v>
      </c>
      <c r="H49" s="192">
        <v>5.4862544898078264E-2</v>
      </c>
      <c r="I49" s="192">
        <v>0.26453293099540853</v>
      </c>
      <c r="J49" s="192">
        <v>5.9373978066877699E-2</v>
      </c>
      <c r="K49" s="192">
        <v>5.9133417683383628E-2</v>
      </c>
      <c r="L49" s="192">
        <v>0.11830261764603249</v>
      </c>
      <c r="M49" s="192">
        <v>0.18283324194284201</v>
      </c>
      <c r="N49" s="192">
        <v>3.6436507380221382E-2</v>
      </c>
      <c r="O49" s="192">
        <v>0</v>
      </c>
      <c r="P49" s="185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31"/>
      <c r="AC49" s="31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</row>
    <row r="50" spans="1:99" x14ac:dyDescent="0.2">
      <c r="A50" s="19" t="s">
        <v>173</v>
      </c>
      <c r="B50" s="192">
        <v>0.19106704347867498</v>
      </c>
      <c r="C50" s="192">
        <v>2.928969689419314E-2</v>
      </c>
      <c r="D50" s="192">
        <v>0.12500258991426935</v>
      </c>
      <c r="E50" s="192">
        <v>0.38600200800647444</v>
      </c>
      <c r="F50" s="192">
        <v>0.54135279956585247</v>
      </c>
      <c r="G50" s="192">
        <v>8.2957680735597297E-2</v>
      </c>
      <c r="H50" s="192">
        <v>0.17209272098498815</v>
      </c>
      <c r="I50" s="192">
        <v>0.16231457341307279</v>
      </c>
      <c r="J50" s="192">
        <v>6.0241170055361219E-2</v>
      </c>
      <c r="K50" s="192">
        <v>4.1499019180944223E-2</v>
      </c>
      <c r="L50" s="192">
        <v>0.16228433048008775</v>
      </c>
      <c r="M50" s="192">
        <v>1.8742150874416996E-2</v>
      </c>
      <c r="N50" s="192">
        <v>8.3192847354963087E-2</v>
      </c>
      <c r="O50" s="192">
        <v>0.26034108016439911</v>
      </c>
      <c r="P50" s="185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31"/>
      <c r="AC50" s="31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</row>
    <row r="51" spans="1:99" x14ac:dyDescent="0.2">
      <c r="A51" s="19" t="s">
        <v>174</v>
      </c>
      <c r="B51" s="192">
        <v>0.1569726994260188</v>
      </c>
      <c r="C51" s="192">
        <v>0.14562894218395356</v>
      </c>
      <c r="D51" s="192">
        <v>0.26126668438536826</v>
      </c>
      <c r="E51" s="192">
        <v>0.23653551241670848</v>
      </c>
      <c r="F51" s="192">
        <v>0.55539887380879083</v>
      </c>
      <c r="G51" s="192">
        <v>0.47322465049147366</v>
      </c>
      <c r="H51" s="192">
        <v>0.44914511539145396</v>
      </c>
      <c r="I51" s="192">
        <v>0.29518975030004779</v>
      </c>
      <c r="J51" s="192">
        <v>0.24858262674490003</v>
      </c>
      <c r="K51" s="192">
        <v>0.22472549468685149</v>
      </c>
      <c r="L51" s="192">
        <v>8.3124607002425993E-2</v>
      </c>
      <c r="M51" s="192">
        <v>0.21183274358358925</v>
      </c>
      <c r="N51" s="192">
        <v>1.2609787019704239E-2</v>
      </c>
      <c r="O51" s="192">
        <v>0.17833459839374524</v>
      </c>
      <c r="P51" s="185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31"/>
      <c r="AC51" s="31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</row>
    <row r="52" spans="1:99" x14ac:dyDescent="0.2">
      <c r="A52" s="19" t="s">
        <v>175</v>
      </c>
      <c r="B52" s="192">
        <v>0.3052967412481864</v>
      </c>
      <c r="C52" s="192">
        <v>1.7176490872388418E-2</v>
      </c>
      <c r="D52" s="192">
        <v>0.28976667491269031</v>
      </c>
      <c r="E52" s="192">
        <v>0.86986179322330981</v>
      </c>
      <c r="F52" s="192">
        <v>0.35406268077336855</v>
      </c>
      <c r="G52" s="192">
        <v>0.5965495054117339</v>
      </c>
      <c r="H52" s="192">
        <v>0</v>
      </c>
      <c r="I52" s="192">
        <v>1.7176490872388418E-2</v>
      </c>
      <c r="J52" s="192">
        <v>0.28976667491269031</v>
      </c>
      <c r="K52" s="192">
        <v>0</v>
      </c>
      <c r="L52" s="192">
        <v>0.28976667491269031</v>
      </c>
      <c r="M52" s="192">
        <v>0.28976667491269031</v>
      </c>
      <c r="N52" s="192">
        <v>0</v>
      </c>
      <c r="O52" s="192">
        <v>1.5065629491705828E-2</v>
      </c>
      <c r="P52" s="185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31"/>
      <c r="AC52" s="31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</row>
    <row r="53" spans="1:99" ht="13.5" customHeight="1" x14ac:dyDescent="0.2">
      <c r="A53" s="19" t="s">
        <v>176</v>
      </c>
      <c r="B53" s="192">
        <v>0.27488039930261565</v>
      </c>
      <c r="C53" s="192">
        <v>5.1592891814116415E-2</v>
      </c>
      <c r="D53" s="192">
        <v>8.1491130733663764E-2</v>
      </c>
      <c r="E53" s="192">
        <v>0.24083987489723907</v>
      </c>
      <c r="F53" s="192">
        <v>0.25880946433152519</v>
      </c>
      <c r="G53" s="192">
        <v>0.14200840723532612</v>
      </c>
      <c r="H53" s="192">
        <v>0.18449136393895887</v>
      </c>
      <c r="I53" s="192">
        <v>0.14200606155324136</v>
      </c>
      <c r="J53" s="192">
        <v>0.14235871718168938</v>
      </c>
      <c r="K53" s="192">
        <v>6.8802224860420258E-2</v>
      </c>
      <c r="L53" s="192">
        <v>8.1491487480597855E-2</v>
      </c>
      <c r="M53" s="192">
        <v>0.20626579790205438</v>
      </c>
      <c r="N53" s="192">
        <v>6.8573830102627506E-2</v>
      </c>
      <c r="O53" s="192">
        <v>9.8540657215201874E-2</v>
      </c>
      <c r="P53" s="185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31"/>
      <c r="AC53" s="31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</row>
    <row r="54" spans="1:99" x14ac:dyDescent="0.2">
      <c r="A54" s="19" t="s">
        <v>177</v>
      </c>
      <c r="B54" s="192">
        <v>0</v>
      </c>
      <c r="C54" s="192">
        <v>0</v>
      </c>
      <c r="D54" s="192">
        <v>0</v>
      </c>
      <c r="E54" s="192">
        <v>0.10563041552618854</v>
      </c>
      <c r="F54" s="192">
        <v>0.10563041552618854</v>
      </c>
      <c r="G54" s="192">
        <v>0</v>
      </c>
      <c r="H54" s="192">
        <v>4.6891993218033931E-2</v>
      </c>
      <c r="I54" s="192">
        <v>0</v>
      </c>
      <c r="J54" s="192">
        <v>0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85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31"/>
      <c r="AC54" s="31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</row>
    <row r="55" spans="1:99" x14ac:dyDescent="0.2">
      <c r="A55" s="19" t="s">
        <v>178</v>
      </c>
      <c r="B55" s="192">
        <v>0.24428979984238816</v>
      </c>
      <c r="C55" s="192">
        <v>0.14559867892761105</v>
      </c>
      <c r="D55" s="192">
        <v>5.6444663831846667E-2</v>
      </c>
      <c r="E55" s="192">
        <v>0.38853895521050225</v>
      </c>
      <c r="F55" s="192">
        <v>0.54492405651985054</v>
      </c>
      <c r="G55" s="192">
        <v>0.26788466061316418</v>
      </c>
      <c r="H55" s="192">
        <v>0.18838733000805605</v>
      </c>
      <c r="I55" s="192">
        <v>0.22309126919048464</v>
      </c>
      <c r="J55" s="192">
        <v>0.21181496000978858</v>
      </c>
      <c r="K55" s="192">
        <v>0.18935671594018338</v>
      </c>
      <c r="L55" s="192">
        <v>2.1724148799711254E-2</v>
      </c>
      <c r="M55" s="192">
        <v>2.2421101887854421E-2</v>
      </c>
      <c r="N55" s="192">
        <v>0</v>
      </c>
      <c r="O55" s="192">
        <v>3.4023561943992239E-2</v>
      </c>
      <c r="P55" s="185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31"/>
      <c r="AC55" s="31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</row>
    <row r="56" spans="1:99" x14ac:dyDescent="0.2">
      <c r="A56" s="19" t="s">
        <v>179</v>
      </c>
      <c r="B56" s="192">
        <v>0.67825308549959318</v>
      </c>
      <c r="C56" s="192">
        <v>0.12318976327554071</v>
      </c>
      <c r="D56" s="192">
        <v>0.24572460891305942</v>
      </c>
      <c r="E56" s="192">
        <v>0.49075677421156816</v>
      </c>
      <c r="F56" s="192">
        <v>0.50425118217821219</v>
      </c>
      <c r="G56" s="192">
        <v>0.36810309631503574</v>
      </c>
      <c r="H56" s="192">
        <v>0.244645290349992</v>
      </c>
      <c r="I56" s="192">
        <v>0.24503931310356206</v>
      </c>
      <c r="J56" s="192">
        <v>0.13483825058713475</v>
      </c>
      <c r="K56" s="192">
        <v>0.12226680294801573</v>
      </c>
      <c r="L56" s="192">
        <v>0.13483825058713475</v>
      </c>
      <c r="M56" s="192">
        <v>0.37998924814465729</v>
      </c>
      <c r="N56" s="192">
        <v>0.13483825058713475</v>
      </c>
      <c r="O56" s="192">
        <v>0.36837828680959189</v>
      </c>
      <c r="P56" s="185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31"/>
      <c r="AC56" s="31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</row>
    <row r="57" spans="1:99" x14ac:dyDescent="0.2">
      <c r="A57" s="19" t="s">
        <v>180</v>
      </c>
      <c r="B57" s="192">
        <v>5.7676883764439281E-2</v>
      </c>
      <c r="C57" s="192">
        <v>2.4164934361044624E-2</v>
      </c>
      <c r="D57" s="192">
        <v>2.3825873106115253E-2</v>
      </c>
      <c r="E57" s="192">
        <v>0.22694420221316972</v>
      </c>
      <c r="F57" s="192">
        <v>0.16635668384972768</v>
      </c>
      <c r="G57" s="192">
        <v>0.11086973472548101</v>
      </c>
      <c r="H57" s="192">
        <v>0.14243245099277205</v>
      </c>
      <c r="I57" s="192">
        <v>3.3851010658324028E-2</v>
      </c>
      <c r="J57" s="192">
        <v>5.7676883764439281E-2</v>
      </c>
      <c r="K57" s="192">
        <v>0.12059960848529845</v>
      </c>
      <c r="L57" s="192">
        <v>0.17324877423195464</v>
      </c>
      <c r="M57" s="192">
        <v>0.1974214285109045</v>
      </c>
      <c r="N57" s="192">
        <v>0.1105744709330897</v>
      </c>
      <c r="O57" s="192">
        <v>0.16584155618026236</v>
      </c>
      <c r="P57" s="185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31"/>
      <c r="AC57" s="31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</row>
    <row r="58" spans="1:99" x14ac:dyDescent="0.2">
      <c r="A58" s="19" t="s">
        <v>181</v>
      </c>
      <c r="B58" s="192">
        <v>0.22399956025008208</v>
      </c>
      <c r="C58" s="192">
        <v>0.22226325570531777</v>
      </c>
      <c r="D58" s="192">
        <v>0.44554355952729685</v>
      </c>
      <c r="E58" s="192">
        <v>0.66954311977737901</v>
      </c>
      <c r="F58" s="192">
        <v>0.33047152571550109</v>
      </c>
      <c r="G58" s="192">
        <v>0.33047152571550109</v>
      </c>
      <c r="H58" s="192">
        <v>0.44624817046251986</v>
      </c>
      <c r="I58" s="192">
        <v>0.22328030382197916</v>
      </c>
      <c r="J58" s="192">
        <v>0</v>
      </c>
      <c r="K58" s="192">
        <v>0</v>
      </c>
      <c r="L58" s="192">
        <v>0</v>
      </c>
      <c r="M58" s="192">
        <v>0.33047152571550109</v>
      </c>
      <c r="N58" s="192">
        <v>0</v>
      </c>
      <c r="O58" s="192">
        <v>0</v>
      </c>
      <c r="P58" s="185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31"/>
      <c r="AC58" s="31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</row>
    <row r="59" spans="1:99" x14ac:dyDescent="0.2">
      <c r="A59" s="19" t="s">
        <v>182</v>
      </c>
      <c r="B59" s="192">
        <v>5.3712060142542511E-2</v>
      </c>
      <c r="C59" s="192">
        <v>0.12000102464072947</v>
      </c>
      <c r="D59" s="192">
        <v>0</v>
      </c>
      <c r="E59" s="192">
        <v>8.0235839383621263E-2</v>
      </c>
      <c r="F59" s="192">
        <v>0.270583448948579</v>
      </c>
      <c r="G59" s="192">
        <v>0.15799327937497981</v>
      </c>
      <c r="H59" s="192">
        <v>3.4346273679265162E-2</v>
      </c>
      <c r="I59" s="192">
        <v>3.4346273679265162E-2</v>
      </c>
      <c r="J59" s="192">
        <v>4.5852157438396428E-2</v>
      </c>
      <c r="K59" s="192">
        <v>6.8441163811281097E-2</v>
      </c>
      <c r="L59" s="192">
        <v>4.5852157438396428E-2</v>
      </c>
      <c r="M59" s="192">
        <v>0.14648739561584853</v>
      </c>
      <c r="N59" s="192">
        <v>3.4346273679265162E-2</v>
      </c>
      <c r="O59" s="192">
        <v>0.25913226735613931</v>
      </c>
      <c r="P59" s="185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31"/>
      <c r="AC59" s="31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</row>
    <row r="60" spans="1:99" x14ac:dyDescent="0.2">
      <c r="A60" s="19" t="s">
        <v>183</v>
      </c>
      <c r="B60" s="192">
        <v>0.13490626175020556</v>
      </c>
      <c r="C60" s="192">
        <v>4.8152979198291819E-2</v>
      </c>
      <c r="D60" s="192">
        <v>0.13463017894745455</v>
      </c>
      <c r="E60" s="192">
        <v>0.14557264254140709</v>
      </c>
      <c r="F60" s="192">
        <v>0.39079888033876053</v>
      </c>
      <c r="G60" s="192">
        <v>0.1350353371346335</v>
      </c>
      <c r="H60" s="192">
        <v>4.8152979198291819E-2</v>
      </c>
      <c r="I60" s="192">
        <v>0.13511593054539833</v>
      </c>
      <c r="J60" s="192">
        <v>4.8152979198291819E-2</v>
      </c>
      <c r="K60" s="192">
        <v>8.3295469817358234E-2</v>
      </c>
      <c r="L60" s="192">
        <v>0.17031413135965581</v>
      </c>
      <c r="M60" s="192">
        <v>0</v>
      </c>
      <c r="N60" s="192">
        <v>8.6945321538501721E-2</v>
      </c>
      <c r="O60" s="192">
        <v>0.11009835892439858</v>
      </c>
      <c r="P60" s="185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31"/>
      <c r="AC60" s="31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</row>
    <row r="61" spans="1:99" ht="13.5" thickBot="1" x14ac:dyDescent="0.25">
      <c r="A61" s="388" t="s">
        <v>184</v>
      </c>
      <c r="B61" s="429">
        <v>0.40848932009612127</v>
      </c>
      <c r="C61" s="429">
        <v>7.9558139899150657E-2</v>
      </c>
      <c r="D61" s="429">
        <v>0.28236549423988505</v>
      </c>
      <c r="E61" s="429">
        <v>0.37974000511981176</v>
      </c>
      <c r="F61" s="429">
        <v>0.40878190338779957</v>
      </c>
      <c r="G61" s="429">
        <v>0.17750564779069158</v>
      </c>
      <c r="H61" s="429">
        <v>0.29421521731703693</v>
      </c>
      <c r="I61" s="429">
        <v>0.26558772448464424</v>
      </c>
      <c r="J61" s="429">
        <v>0.12672990930676339</v>
      </c>
      <c r="K61" s="429">
        <v>4.6368000715094386E-2</v>
      </c>
      <c r="L61" s="429">
        <v>0.20156693968238668</v>
      </c>
      <c r="M61" s="429">
        <v>0.15600707453239859</v>
      </c>
      <c r="N61" s="429">
        <v>4.6151925370551329E-2</v>
      </c>
      <c r="O61" s="429">
        <v>0.28243585745425831</v>
      </c>
      <c r="P61" s="185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31"/>
      <c r="AC61" s="31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</row>
    <row r="62" spans="1:99" x14ac:dyDescent="0.2">
      <c r="A62" s="21" t="s">
        <v>228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31"/>
      <c r="AC62" s="31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</row>
    <row r="63" spans="1:99" x14ac:dyDescent="0.2">
      <c r="A63" s="8" t="s">
        <v>252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31"/>
      <c r="AC63" s="31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</row>
    <row r="64" spans="1:99" x14ac:dyDescent="0.2">
      <c r="A64" s="2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31"/>
      <c r="AC64" s="31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</row>
    <row r="65" spans="1:105" x14ac:dyDescent="0.2">
      <c r="A65" s="7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31"/>
      <c r="AC65" s="31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</row>
    <row r="66" spans="1:105" x14ac:dyDescent="0.2">
      <c r="A66" s="7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R66" s="68"/>
      <c r="S66" s="68"/>
      <c r="T66" s="68"/>
      <c r="U66" s="68"/>
      <c r="V66" s="68"/>
      <c r="W66" s="31"/>
      <c r="X66" s="31"/>
      <c r="Y66" s="68"/>
      <c r="Z66" s="68"/>
      <c r="AA66" s="68"/>
      <c r="AB66" s="31"/>
      <c r="AC66" s="31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</row>
    <row r="67" spans="1:105" x14ac:dyDescent="0.2">
      <c r="A67" s="7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R67" s="141"/>
      <c r="S67" s="68"/>
      <c r="T67" s="68"/>
      <c r="U67" s="68"/>
      <c r="V67" s="68"/>
      <c r="W67" s="68"/>
      <c r="X67" s="68"/>
      <c r="Y67" s="68"/>
      <c r="Z67" s="68"/>
      <c r="AA67" s="68"/>
      <c r="AB67" s="31"/>
      <c r="AC67" s="31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</row>
    <row r="68" spans="1:105" x14ac:dyDescent="0.2">
      <c r="A68" s="7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</row>
    <row r="69" spans="1:105" x14ac:dyDescent="0.2">
      <c r="A69" s="7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</row>
    <row r="70" spans="1:105" x14ac:dyDescent="0.2">
      <c r="A70" s="37"/>
      <c r="B70" s="7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25"/>
      <c r="BG70" s="25"/>
      <c r="BH70" s="25"/>
      <c r="BI70" s="25"/>
      <c r="BJ70" s="25"/>
      <c r="BK70" s="25"/>
      <c r="BL70" s="25"/>
      <c r="BM70" s="25"/>
      <c r="BN70" s="25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</row>
    <row r="71" spans="1:105" x14ac:dyDescent="0.2">
      <c r="A71" s="37"/>
      <c r="B71" s="7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25"/>
      <c r="BG71" s="25"/>
      <c r="BH71" s="25"/>
      <c r="BI71" s="25"/>
      <c r="BJ71" s="25"/>
      <c r="BK71" s="25"/>
      <c r="BL71" s="25"/>
      <c r="BM71" s="25"/>
      <c r="BN71" s="25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</row>
    <row r="72" spans="1:105" x14ac:dyDescent="0.2">
      <c r="A72" s="37"/>
      <c r="B72" s="7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25"/>
      <c r="BG72" s="25"/>
      <c r="BH72" s="25"/>
      <c r="BI72" s="25"/>
      <c r="BJ72" s="25"/>
      <c r="BK72" s="25"/>
      <c r="BL72" s="25"/>
      <c r="BM72" s="25"/>
      <c r="BN72" s="25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</row>
    <row r="73" spans="1:105" x14ac:dyDescent="0.2">
      <c r="A73" s="37"/>
      <c r="B73" s="7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25"/>
      <c r="BG73" s="25"/>
      <c r="BH73" s="25"/>
      <c r="BI73" s="25"/>
      <c r="BJ73" s="25"/>
      <c r="BK73" s="25"/>
      <c r="BL73" s="25"/>
      <c r="BM73" s="25"/>
      <c r="BN73" s="25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</row>
    <row r="74" spans="1:105" x14ac:dyDescent="0.2">
      <c r="A74" s="37"/>
      <c r="B74" s="7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25"/>
      <c r="BG74" s="25"/>
      <c r="BH74" s="25"/>
      <c r="BI74" s="25"/>
      <c r="BJ74" s="25"/>
      <c r="BK74" s="25"/>
      <c r="BL74" s="25"/>
      <c r="BM74" s="25"/>
      <c r="BN74" s="25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</row>
    <row r="75" spans="1:105" x14ac:dyDescent="0.2">
      <c r="A75" s="37"/>
      <c r="B75" s="7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25"/>
      <c r="BG75" s="25"/>
      <c r="BH75" s="25"/>
      <c r="BI75" s="25"/>
      <c r="BJ75" s="25"/>
      <c r="BK75" s="25"/>
      <c r="BL75" s="25"/>
      <c r="BM75" s="25"/>
      <c r="BN75" s="25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</row>
    <row r="76" spans="1:105" x14ac:dyDescent="0.2">
      <c r="A76" s="37"/>
      <c r="B76" s="7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25"/>
      <c r="BH76" s="25"/>
      <c r="BI76" s="25"/>
      <c r="BJ76" s="25"/>
      <c r="BK76" s="25"/>
      <c r="BL76" s="25"/>
      <c r="BM76" s="25"/>
      <c r="BN76" s="25"/>
      <c r="BO76" s="25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</row>
    <row r="77" spans="1:105" x14ac:dyDescent="0.2">
      <c r="A77" s="37"/>
      <c r="B77" s="7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25"/>
      <c r="BH77" s="25"/>
      <c r="BI77" s="25"/>
      <c r="BJ77" s="25"/>
      <c r="BK77" s="25"/>
      <c r="BL77" s="25"/>
      <c r="BM77" s="25"/>
      <c r="BN77" s="25"/>
      <c r="BO77" s="25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</row>
    <row r="78" spans="1:105" x14ac:dyDescent="0.2">
      <c r="A78" s="37"/>
      <c r="B78" s="7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25"/>
      <c r="BH78" s="25"/>
      <c r="BI78" s="25"/>
      <c r="BJ78" s="25"/>
      <c r="BK78" s="25"/>
      <c r="BL78" s="25"/>
      <c r="BM78" s="25"/>
      <c r="BN78" s="25"/>
      <c r="BO78" s="25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</row>
    <row r="79" spans="1:105" x14ac:dyDescent="0.2">
      <c r="A79" s="37"/>
      <c r="B79" s="7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25"/>
      <c r="BH79" s="25"/>
      <c r="BI79" s="25"/>
      <c r="BJ79" s="25"/>
      <c r="BK79" s="25"/>
      <c r="BL79" s="25"/>
      <c r="BM79" s="25"/>
      <c r="BN79" s="25"/>
      <c r="BO79" s="25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</row>
    <row r="80" spans="1:105" x14ac:dyDescent="0.2">
      <c r="A80" s="37"/>
      <c r="B80" s="7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25"/>
      <c r="BH80" s="25"/>
      <c r="BI80" s="25"/>
      <c r="BJ80" s="25"/>
      <c r="BK80" s="25"/>
      <c r="BL80" s="25"/>
      <c r="BM80" s="25"/>
      <c r="BN80" s="25"/>
      <c r="BO80" s="25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</row>
    <row r="81" spans="1:99" x14ac:dyDescent="0.2">
      <c r="A81" s="37"/>
      <c r="B81" s="7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25"/>
      <c r="BH81" s="25"/>
      <c r="BI81" s="25"/>
      <c r="BJ81" s="25"/>
      <c r="BK81" s="25"/>
      <c r="BL81" s="25"/>
      <c r="BM81" s="25"/>
      <c r="BN81" s="25"/>
      <c r="BO81" s="25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</row>
    <row r="82" spans="1:99" x14ac:dyDescent="0.2">
      <c r="A82" s="37"/>
      <c r="B82" s="7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25"/>
      <c r="BH82" s="25"/>
      <c r="BI82" s="25"/>
      <c r="BJ82" s="25"/>
      <c r="BK82" s="25"/>
      <c r="BL82" s="25"/>
      <c r="BM82" s="25"/>
      <c r="BN82" s="25"/>
      <c r="BO82" s="25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</row>
    <row r="83" spans="1:99" x14ac:dyDescent="0.2">
      <c r="A83" s="37"/>
      <c r="B83" s="7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25"/>
      <c r="BH83" s="25"/>
      <c r="BI83" s="25"/>
      <c r="BJ83" s="25"/>
      <c r="BK83" s="25"/>
      <c r="BL83" s="25"/>
      <c r="BM83" s="25"/>
      <c r="BN83" s="25"/>
      <c r="BO83" s="25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</row>
    <row r="84" spans="1:99" x14ac:dyDescent="0.2">
      <c r="A84" s="37"/>
      <c r="B84" s="7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25"/>
      <c r="BH84" s="25"/>
      <c r="BI84" s="25"/>
      <c r="BJ84" s="25"/>
      <c r="BK84" s="25"/>
      <c r="BL84" s="25"/>
      <c r="BM84" s="25"/>
      <c r="BN84" s="25"/>
      <c r="BO84" s="25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</row>
    <row r="85" spans="1:99" x14ac:dyDescent="0.2">
      <c r="A85" s="37"/>
      <c r="B85" s="7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25"/>
      <c r="BH85" s="25"/>
      <c r="BI85" s="25"/>
      <c r="BJ85" s="25"/>
      <c r="BK85" s="25"/>
      <c r="BL85" s="25"/>
      <c r="BM85" s="25"/>
      <c r="BN85" s="25"/>
      <c r="BO85" s="25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</row>
    <row r="86" spans="1:99" x14ac:dyDescent="0.2">
      <c r="A86" s="37"/>
      <c r="B86" s="7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25"/>
      <c r="BH86" s="25"/>
      <c r="BI86" s="25"/>
      <c r="BJ86" s="25"/>
      <c r="BK86" s="25"/>
      <c r="BL86" s="25"/>
      <c r="BM86" s="25"/>
      <c r="BN86" s="25"/>
      <c r="BO86" s="25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</row>
    <row r="87" spans="1:99" x14ac:dyDescent="0.2">
      <c r="A87" s="37"/>
      <c r="B87" s="7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25"/>
      <c r="BH87" s="25"/>
      <c r="BI87" s="25"/>
      <c r="BJ87" s="25"/>
      <c r="BK87" s="25"/>
      <c r="BL87" s="25"/>
      <c r="BM87" s="25"/>
      <c r="BN87" s="25"/>
      <c r="BO87" s="25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</row>
    <row r="88" spans="1:99" x14ac:dyDescent="0.2">
      <c r="A88" s="37"/>
      <c r="B88" s="7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25"/>
      <c r="BH88" s="25"/>
      <c r="BI88" s="25"/>
      <c r="BJ88" s="25"/>
      <c r="BK88" s="25"/>
      <c r="BL88" s="25"/>
      <c r="BM88" s="25"/>
      <c r="BN88" s="25"/>
      <c r="BO88" s="25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</row>
    <row r="89" spans="1:99" x14ac:dyDescent="0.2">
      <c r="A89" s="37"/>
      <c r="B89" s="7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25"/>
      <c r="BH89" s="25"/>
      <c r="BI89" s="25"/>
      <c r="BJ89" s="25"/>
      <c r="BK89" s="25"/>
      <c r="BL89" s="25"/>
      <c r="BM89" s="25"/>
      <c r="BN89" s="25"/>
      <c r="BO89" s="25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</row>
    <row r="90" spans="1:99" x14ac:dyDescent="0.2">
      <c r="A90" s="37"/>
      <c r="B90" s="7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25"/>
      <c r="BH90" s="25"/>
      <c r="BI90" s="25"/>
      <c r="BJ90" s="25"/>
      <c r="BK90" s="25"/>
      <c r="BL90" s="25"/>
      <c r="BM90" s="25"/>
      <c r="BN90" s="25"/>
      <c r="BO90" s="25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</row>
    <row r="91" spans="1:99" x14ac:dyDescent="0.2">
      <c r="A91" s="37"/>
      <c r="B91" s="7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25"/>
      <c r="BH91" s="25"/>
      <c r="BI91" s="25"/>
      <c r="BJ91" s="25"/>
      <c r="BK91" s="25"/>
      <c r="BL91" s="25"/>
      <c r="BM91" s="25"/>
      <c r="BN91" s="25"/>
      <c r="BO91" s="25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</row>
    <row r="92" spans="1:99" x14ac:dyDescent="0.2">
      <c r="A92" s="37"/>
      <c r="B92" s="7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25"/>
      <c r="BH92" s="25"/>
      <c r="BI92" s="25"/>
      <c r="BJ92" s="25"/>
      <c r="BK92" s="25"/>
      <c r="BL92" s="25"/>
      <c r="BM92" s="25"/>
      <c r="BN92" s="25"/>
      <c r="BO92" s="25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</row>
    <row r="93" spans="1:99" x14ac:dyDescent="0.2">
      <c r="A93" s="37"/>
      <c r="B93" s="7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25"/>
      <c r="BH93" s="25"/>
      <c r="BI93" s="25"/>
      <c r="BJ93" s="25"/>
      <c r="BK93" s="25"/>
      <c r="BL93" s="25"/>
      <c r="BM93" s="25"/>
      <c r="BN93" s="25"/>
      <c r="BO93" s="25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</row>
    <row r="94" spans="1:99" x14ac:dyDescent="0.2">
      <c r="A94" s="37"/>
      <c r="B94" s="7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25"/>
      <c r="BH94" s="25"/>
      <c r="BI94" s="25"/>
      <c r="BJ94" s="25"/>
      <c r="BK94" s="25"/>
      <c r="BL94" s="25"/>
      <c r="BM94" s="25"/>
      <c r="BN94" s="25"/>
      <c r="BO94" s="25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</row>
    <row r="95" spans="1:99" x14ac:dyDescent="0.2">
      <c r="A95" s="37"/>
      <c r="B95" s="7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25"/>
      <c r="BH95" s="25"/>
      <c r="BI95" s="25"/>
      <c r="BJ95" s="25"/>
      <c r="BK95" s="25"/>
      <c r="BL95" s="25"/>
      <c r="BM95" s="25"/>
      <c r="BN95" s="25"/>
      <c r="BO95" s="25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</row>
    <row r="96" spans="1:99" x14ac:dyDescent="0.2">
      <c r="A96" s="37"/>
      <c r="B96" s="7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25"/>
      <c r="BH96" s="25"/>
      <c r="BI96" s="25"/>
      <c r="BJ96" s="25"/>
      <c r="BK96" s="25"/>
      <c r="BL96" s="25"/>
      <c r="BM96" s="25"/>
      <c r="BN96" s="25"/>
      <c r="BO96" s="25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</row>
    <row r="97" spans="1:99" x14ac:dyDescent="0.2">
      <c r="A97" s="37"/>
      <c r="B97" s="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25"/>
      <c r="BH97" s="25"/>
      <c r="BI97" s="25"/>
      <c r="BJ97" s="25"/>
      <c r="BK97" s="25"/>
      <c r="BL97" s="25"/>
      <c r="BM97" s="25"/>
      <c r="BN97" s="25"/>
      <c r="BO97" s="25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</row>
    <row r="98" spans="1:99" x14ac:dyDescent="0.2">
      <c r="A98" s="37"/>
      <c r="B98" s="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25"/>
      <c r="BH98" s="25"/>
      <c r="BI98" s="25"/>
      <c r="BJ98" s="25"/>
      <c r="BK98" s="25"/>
      <c r="BL98" s="25"/>
      <c r="BM98" s="25"/>
      <c r="BN98" s="25"/>
      <c r="BO98" s="25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</row>
    <row r="99" spans="1:99" x14ac:dyDescent="0.2">
      <c r="A99" s="37"/>
      <c r="B99" s="7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25"/>
      <c r="BH99" s="25"/>
      <c r="BI99" s="25"/>
      <c r="BJ99" s="25"/>
      <c r="BK99" s="25"/>
      <c r="BL99" s="25"/>
      <c r="BM99" s="25"/>
      <c r="BN99" s="25"/>
      <c r="BO99" s="25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</row>
    <row r="100" spans="1:99" x14ac:dyDescent="0.2">
      <c r="A100" s="37"/>
      <c r="B100" s="7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25"/>
      <c r="BH100" s="25"/>
      <c r="BI100" s="25"/>
      <c r="BJ100" s="25"/>
      <c r="BK100" s="25"/>
      <c r="BL100" s="25"/>
      <c r="BM100" s="25"/>
      <c r="BN100" s="25"/>
      <c r="BO100" s="25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</row>
    <row r="101" spans="1:99" x14ac:dyDescent="0.2">
      <c r="A101" s="37"/>
      <c r="B101" s="7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25"/>
      <c r="BH101" s="25"/>
      <c r="BI101" s="25"/>
      <c r="BJ101" s="25"/>
      <c r="BK101" s="25"/>
      <c r="BL101" s="25"/>
      <c r="BM101" s="25"/>
      <c r="BN101" s="25"/>
      <c r="BO101" s="25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</row>
    <row r="102" spans="1:99" x14ac:dyDescent="0.2">
      <c r="A102" s="37"/>
      <c r="B102" s="7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25"/>
      <c r="BH102" s="25"/>
      <c r="BI102" s="25"/>
      <c r="BJ102" s="25"/>
      <c r="BK102" s="25"/>
      <c r="BL102" s="25"/>
      <c r="BM102" s="25"/>
      <c r="BN102" s="25"/>
      <c r="BO102" s="25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</row>
    <row r="103" spans="1:99" x14ac:dyDescent="0.2">
      <c r="A103" s="37"/>
      <c r="B103" s="7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25"/>
      <c r="BH103" s="25"/>
      <c r="BI103" s="25"/>
      <c r="BJ103" s="25"/>
      <c r="BK103" s="25"/>
      <c r="BL103" s="25"/>
      <c r="BM103" s="25"/>
      <c r="BN103" s="25"/>
      <c r="BO103" s="25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</row>
    <row r="104" spans="1:99" x14ac:dyDescent="0.2">
      <c r="A104" s="37"/>
      <c r="B104" s="7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25"/>
      <c r="BH104" s="25"/>
      <c r="BI104" s="25"/>
      <c r="BJ104" s="25"/>
      <c r="BK104" s="25"/>
      <c r="BL104" s="25"/>
      <c r="BM104" s="25"/>
      <c r="BN104" s="25"/>
      <c r="BO104" s="25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</row>
    <row r="105" spans="1:99" x14ac:dyDescent="0.2">
      <c r="A105" s="37"/>
      <c r="B105" s="7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25"/>
      <c r="BH105" s="25"/>
      <c r="BI105" s="25"/>
      <c r="BJ105" s="25"/>
      <c r="BK105" s="25"/>
      <c r="BL105" s="25"/>
      <c r="BM105" s="25"/>
      <c r="BN105" s="25"/>
      <c r="BO105" s="25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</row>
    <row r="106" spans="1:99" x14ac:dyDescent="0.2">
      <c r="A106" s="37"/>
      <c r="B106" s="7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25"/>
      <c r="BH106" s="25"/>
      <c r="BI106" s="25"/>
      <c r="BJ106" s="25"/>
      <c r="BK106" s="25"/>
      <c r="BL106" s="25"/>
      <c r="BM106" s="25"/>
      <c r="BN106" s="25"/>
      <c r="BO106" s="25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</row>
    <row r="107" spans="1:99" x14ac:dyDescent="0.2">
      <c r="A107" s="37"/>
      <c r="B107" s="7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25"/>
      <c r="BH107" s="25"/>
      <c r="BI107" s="25"/>
      <c r="BJ107" s="25"/>
      <c r="BK107" s="25"/>
      <c r="BL107" s="25"/>
      <c r="BM107" s="25"/>
      <c r="BN107" s="25"/>
      <c r="BO107" s="25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</row>
    <row r="108" spans="1:99" x14ac:dyDescent="0.2">
      <c r="A108" s="37"/>
      <c r="B108" s="7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25"/>
      <c r="BH108" s="25"/>
      <c r="BI108" s="25"/>
      <c r="BJ108" s="25"/>
      <c r="BK108" s="25"/>
      <c r="BL108" s="25"/>
      <c r="BM108" s="25"/>
      <c r="BN108" s="25"/>
      <c r="BO108" s="25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</row>
    <row r="109" spans="1:99" x14ac:dyDescent="0.2">
      <c r="A109" s="37"/>
      <c r="B109" s="7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25"/>
      <c r="BH109" s="25"/>
      <c r="BI109" s="25"/>
      <c r="BJ109" s="25"/>
      <c r="BK109" s="25"/>
      <c r="BL109" s="25"/>
      <c r="BM109" s="25"/>
      <c r="BN109" s="25"/>
      <c r="BO109" s="25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</row>
    <row r="110" spans="1:99" x14ac:dyDescent="0.2">
      <c r="A110" s="37"/>
      <c r="B110" s="7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25"/>
      <c r="BH110" s="25"/>
      <c r="BI110" s="25"/>
      <c r="BJ110" s="25"/>
      <c r="BK110" s="25"/>
      <c r="BL110" s="25"/>
      <c r="BM110" s="25"/>
      <c r="BN110" s="25"/>
      <c r="BO110" s="25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</row>
    <row r="111" spans="1:99" x14ac:dyDescent="0.2">
      <c r="A111" s="37"/>
      <c r="B111" s="7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25"/>
      <c r="BH111" s="25"/>
      <c r="BI111" s="25"/>
      <c r="BJ111" s="25"/>
      <c r="BK111" s="25"/>
      <c r="BL111" s="25"/>
      <c r="BM111" s="25"/>
      <c r="BN111" s="25"/>
      <c r="BO111" s="25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</row>
    <row r="112" spans="1:99" x14ac:dyDescent="0.2">
      <c r="A112" s="37"/>
      <c r="B112" s="7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25"/>
      <c r="BH112" s="25"/>
      <c r="BI112" s="25"/>
      <c r="BJ112" s="25"/>
      <c r="BK112" s="25"/>
      <c r="BL112" s="25"/>
      <c r="BM112" s="25"/>
      <c r="BN112" s="25"/>
      <c r="BO112" s="25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</row>
    <row r="113" spans="1:99" x14ac:dyDescent="0.2">
      <c r="A113" s="37"/>
      <c r="B113" s="7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25"/>
      <c r="BH113" s="25"/>
      <c r="BI113" s="25"/>
      <c r="BJ113" s="25"/>
      <c r="BK113" s="25"/>
      <c r="BL113" s="25"/>
      <c r="BM113" s="25"/>
      <c r="BN113" s="25"/>
      <c r="BO113" s="25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</row>
    <row r="114" spans="1:99" x14ac:dyDescent="0.2">
      <c r="A114" s="37"/>
      <c r="B114" s="7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25"/>
      <c r="BH114" s="25"/>
      <c r="BI114" s="25"/>
      <c r="BJ114" s="25"/>
      <c r="BK114" s="25"/>
      <c r="BL114" s="25"/>
      <c r="BM114" s="25"/>
      <c r="BN114" s="25"/>
      <c r="BO114" s="25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</row>
    <row r="115" spans="1:99" x14ac:dyDescent="0.2">
      <c r="A115" s="37"/>
      <c r="B115" s="7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25"/>
      <c r="BH115" s="25"/>
      <c r="BI115" s="25"/>
      <c r="BJ115" s="25"/>
      <c r="BK115" s="25"/>
      <c r="BL115" s="25"/>
      <c r="BM115" s="25"/>
      <c r="BN115" s="25"/>
      <c r="BO115" s="25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</row>
    <row r="116" spans="1:99" x14ac:dyDescent="0.2">
      <c r="A116" s="37"/>
      <c r="B116" s="7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25"/>
      <c r="BH116" s="25"/>
      <c r="BI116" s="25"/>
      <c r="BJ116" s="25"/>
      <c r="BK116" s="25"/>
      <c r="BL116" s="25"/>
      <c r="BM116" s="25"/>
      <c r="BN116" s="25"/>
      <c r="BO116" s="25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</row>
    <row r="117" spans="1:99" x14ac:dyDescent="0.2">
      <c r="A117" s="37"/>
      <c r="B117" s="7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25"/>
      <c r="BH117" s="25"/>
      <c r="BI117" s="25"/>
      <c r="BJ117" s="25"/>
      <c r="BK117" s="25"/>
      <c r="BL117" s="25"/>
      <c r="BM117" s="25"/>
      <c r="BN117" s="25"/>
      <c r="BO117" s="25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</row>
    <row r="118" spans="1:99" x14ac:dyDescent="0.2">
      <c r="A118" s="37"/>
      <c r="B118" s="7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25"/>
      <c r="BH118" s="25"/>
      <c r="BI118" s="25"/>
      <c r="BJ118" s="25"/>
      <c r="BK118" s="25"/>
      <c r="BL118" s="25"/>
      <c r="BM118" s="25"/>
      <c r="BN118" s="25"/>
      <c r="BO118" s="25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</row>
    <row r="119" spans="1:99" x14ac:dyDescent="0.2">
      <c r="A119" s="37"/>
      <c r="B119" s="7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25"/>
      <c r="BH119" s="25"/>
      <c r="BI119" s="25"/>
      <c r="BJ119" s="25"/>
      <c r="BK119" s="25"/>
      <c r="BL119" s="25"/>
      <c r="BM119" s="25"/>
      <c r="BN119" s="25"/>
      <c r="BO119" s="25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</row>
    <row r="120" spans="1:99" x14ac:dyDescent="0.2">
      <c r="A120" s="37"/>
      <c r="B120" s="7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25"/>
      <c r="BH120" s="25"/>
      <c r="BI120" s="25"/>
      <c r="BJ120" s="25"/>
      <c r="BK120" s="25"/>
      <c r="BL120" s="25"/>
      <c r="BM120" s="25"/>
      <c r="BN120" s="25"/>
      <c r="BO120" s="25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</row>
    <row r="121" spans="1:99" x14ac:dyDescent="0.2">
      <c r="A121" s="37"/>
      <c r="B121" s="7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25"/>
      <c r="BH121" s="25"/>
      <c r="BI121" s="25"/>
      <c r="BJ121" s="25"/>
      <c r="BK121" s="25"/>
      <c r="BL121" s="25"/>
      <c r="BM121" s="25"/>
      <c r="BN121" s="25"/>
      <c r="BO121" s="25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</row>
    <row r="122" spans="1:99" x14ac:dyDescent="0.2">
      <c r="A122" s="37"/>
      <c r="B122" s="7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25"/>
      <c r="BH122" s="25"/>
      <c r="BI122" s="25"/>
      <c r="BJ122" s="25"/>
      <c r="BK122" s="25"/>
      <c r="BL122" s="25"/>
      <c r="BM122" s="25"/>
      <c r="BN122" s="25"/>
      <c r="BO122" s="25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</row>
    <row r="123" spans="1:99" x14ac:dyDescent="0.2">
      <c r="A123" s="37"/>
      <c r="B123" s="7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25"/>
      <c r="BH123" s="25"/>
      <c r="BI123" s="25"/>
      <c r="BJ123" s="25"/>
      <c r="BK123" s="25"/>
      <c r="BL123" s="25"/>
      <c r="BM123" s="25"/>
      <c r="BN123" s="25"/>
      <c r="BO123" s="25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</row>
    <row r="124" spans="1:99" x14ac:dyDescent="0.2">
      <c r="A124" s="37"/>
      <c r="B124" s="7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25"/>
      <c r="BH124" s="25"/>
      <c r="BI124" s="25"/>
      <c r="BJ124" s="25"/>
      <c r="BK124" s="25"/>
      <c r="BL124" s="25"/>
      <c r="BM124" s="25"/>
      <c r="BN124" s="25"/>
      <c r="BO124" s="25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</row>
    <row r="125" spans="1:99" x14ac:dyDescent="0.2">
      <c r="A125" s="37"/>
      <c r="B125" s="7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25"/>
      <c r="BH125" s="25"/>
      <c r="BI125" s="25"/>
      <c r="BJ125" s="25"/>
      <c r="BK125" s="25"/>
      <c r="BL125" s="25"/>
      <c r="BM125" s="25"/>
      <c r="BN125" s="25"/>
      <c r="BO125" s="25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</row>
    <row r="126" spans="1:99" x14ac:dyDescent="0.2">
      <c r="A126" s="37"/>
      <c r="B126" s="7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25"/>
      <c r="BH126" s="25"/>
      <c r="BI126" s="25"/>
      <c r="BJ126" s="25"/>
      <c r="BK126" s="25"/>
      <c r="BL126" s="25"/>
      <c r="BM126" s="25"/>
      <c r="BN126" s="25"/>
      <c r="BO126" s="25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</row>
    <row r="127" spans="1:99" x14ac:dyDescent="0.2">
      <c r="A127" s="37"/>
      <c r="B127" s="7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25"/>
      <c r="BH127" s="25"/>
      <c r="BI127" s="25"/>
      <c r="BJ127" s="25"/>
      <c r="BK127" s="25"/>
      <c r="BL127" s="25"/>
      <c r="BM127" s="25"/>
      <c r="BN127" s="25"/>
      <c r="BO127" s="25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</row>
    <row r="128" spans="1:99" x14ac:dyDescent="0.2">
      <c r="A128" s="37"/>
      <c r="B128" s="7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25"/>
      <c r="BH128" s="25"/>
      <c r="BI128" s="25"/>
      <c r="BJ128" s="25"/>
      <c r="BK128" s="25"/>
      <c r="BL128" s="25"/>
      <c r="BM128" s="25"/>
      <c r="BN128" s="25"/>
      <c r="BO128" s="25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</row>
    <row r="129" spans="1:99" x14ac:dyDescent="0.2">
      <c r="A129" s="37"/>
      <c r="B129" s="7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25"/>
      <c r="BH129" s="25"/>
      <c r="BI129" s="25"/>
      <c r="BJ129" s="25"/>
      <c r="BK129" s="25"/>
      <c r="BL129" s="25"/>
      <c r="BM129" s="25"/>
      <c r="BN129" s="25"/>
      <c r="BO129" s="25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</row>
    <row r="130" spans="1:99" x14ac:dyDescent="0.2">
      <c r="A130" s="37"/>
      <c r="B130" s="7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25"/>
      <c r="BH130" s="25"/>
      <c r="BI130" s="25"/>
      <c r="BJ130" s="25"/>
      <c r="BK130" s="25"/>
      <c r="BL130" s="25"/>
      <c r="BM130" s="25"/>
      <c r="BN130" s="25"/>
      <c r="BO130" s="25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</row>
    <row r="131" spans="1:99" x14ac:dyDescent="0.2">
      <c r="A131" s="37"/>
      <c r="B131" s="7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25"/>
      <c r="BH131" s="25"/>
      <c r="BI131" s="25"/>
      <c r="BJ131" s="25"/>
      <c r="BK131" s="25"/>
      <c r="BL131" s="25"/>
      <c r="BM131" s="25"/>
      <c r="BN131" s="25"/>
      <c r="BO131" s="25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</row>
    <row r="132" spans="1:99" x14ac:dyDescent="0.2">
      <c r="A132" s="37"/>
      <c r="B132" s="7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25"/>
      <c r="BH132" s="25"/>
      <c r="BI132" s="25"/>
      <c r="BJ132" s="25"/>
      <c r="BK132" s="25"/>
      <c r="BL132" s="25"/>
      <c r="BM132" s="25"/>
      <c r="BN132" s="25"/>
      <c r="BO132" s="25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</row>
    <row r="133" spans="1:99" x14ac:dyDescent="0.2">
      <c r="A133" s="37"/>
      <c r="B133" s="7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25"/>
      <c r="BH133" s="25"/>
      <c r="BI133" s="25"/>
      <c r="BJ133" s="25"/>
      <c r="BK133" s="25"/>
      <c r="BL133" s="25"/>
      <c r="BM133" s="25"/>
      <c r="BN133" s="25"/>
      <c r="BO133" s="25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</row>
    <row r="134" spans="1:99" x14ac:dyDescent="0.2">
      <c r="A134" s="37"/>
      <c r="B134" s="7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25"/>
      <c r="BH134" s="25"/>
      <c r="BI134" s="25"/>
      <c r="BJ134" s="25"/>
      <c r="BK134" s="25"/>
      <c r="BL134" s="25"/>
      <c r="BM134" s="25"/>
      <c r="BN134" s="25"/>
      <c r="BO134" s="25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</row>
    <row r="135" spans="1:99" x14ac:dyDescent="0.2">
      <c r="A135" s="37"/>
      <c r="B135" s="7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25"/>
      <c r="BH135" s="25"/>
      <c r="BI135" s="25"/>
      <c r="BJ135" s="25"/>
      <c r="BK135" s="25"/>
      <c r="BL135" s="25"/>
      <c r="BM135" s="25"/>
      <c r="BN135" s="25"/>
      <c r="BO135" s="25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</row>
    <row r="136" spans="1:99" x14ac:dyDescent="0.2">
      <c r="A136" s="37"/>
      <c r="B136" s="7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25"/>
      <c r="BH136" s="25"/>
      <c r="BI136" s="25"/>
      <c r="BJ136" s="25"/>
      <c r="BK136" s="25"/>
      <c r="BL136" s="25"/>
      <c r="BM136" s="25"/>
      <c r="BN136" s="25"/>
      <c r="BO136" s="25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</row>
    <row r="137" spans="1:99" x14ac:dyDescent="0.2">
      <c r="A137" s="37"/>
      <c r="B137" s="7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25"/>
      <c r="BH137" s="25"/>
      <c r="BI137" s="25"/>
      <c r="BJ137" s="25"/>
      <c r="BK137" s="25"/>
      <c r="BL137" s="25"/>
      <c r="BM137" s="25"/>
      <c r="BN137" s="25"/>
      <c r="BO137" s="25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</row>
    <row r="138" spans="1:99" x14ac:dyDescent="0.2">
      <c r="A138" s="37"/>
      <c r="B138" s="7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25"/>
      <c r="BH138" s="25"/>
      <c r="BI138" s="25"/>
      <c r="BJ138" s="25"/>
      <c r="BK138" s="25"/>
      <c r="BL138" s="25"/>
      <c r="BM138" s="25"/>
      <c r="BN138" s="25"/>
      <c r="BO138" s="25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</row>
    <row r="139" spans="1:99" x14ac:dyDescent="0.2">
      <c r="A139" s="37"/>
      <c r="B139" s="7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25"/>
      <c r="BH139" s="25"/>
      <c r="BI139" s="25"/>
      <c r="BJ139" s="25"/>
      <c r="BK139" s="25"/>
      <c r="BL139" s="25"/>
      <c r="BM139" s="25"/>
      <c r="BN139" s="25"/>
      <c r="BO139" s="25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</row>
    <row r="140" spans="1:99" x14ac:dyDescent="0.2">
      <c r="A140" s="37"/>
      <c r="B140" s="7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25"/>
      <c r="BH140" s="25"/>
      <c r="BI140" s="25"/>
      <c r="BJ140" s="25"/>
      <c r="BK140" s="25"/>
      <c r="BL140" s="25"/>
      <c r="BM140" s="25"/>
      <c r="BN140" s="25"/>
      <c r="BO140" s="25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</row>
    <row r="141" spans="1:99" x14ac:dyDescent="0.2">
      <c r="A141" s="37"/>
      <c r="B141" s="7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25"/>
      <c r="BH141" s="25"/>
      <c r="BI141" s="25"/>
      <c r="BJ141" s="25"/>
      <c r="BK141" s="25"/>
      <c r="BL141" s="25"/>
      <c r="BM141" s="25"/>
      <c r="BN141" s="25"/>
      <c r="BO141" s="25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</row>
    <row r="142" spans="1:99" x14ac:dyDescent="0.2">
      <c r="A142" s="37"/>
      <c r="B142" s="7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25"/>
      <c r="BH142" s="25"/>
      <c r="BI142" s="25"/>
      <c r="BJ142" s="25"/>
      <c r="BK142" s="25"/>
      <c r="BL142" s="25"/>
      <c r="BM142" s="25"/>
      <c r="BN142" s="25"/>
      <c r="BO142" s="25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</row>
    <row r="143" spans="1:99" x14ac:dyDescent="0.2">
      <c r="A143" s="37"/>
      <c r="B143" s="7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25"/>
      <c r="BH143" s="25"/>
      <c r="BI143" s="25"/>
      <c r="BJ143" s="25"/>
      <c r="BK143" s="25"/>
      <c r="BL143" s="25"/>
      <c r="BM143" s="25"/>
      <c r="BN143" s="25"/>
      <c r="BO143" s="25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</row>
    <row r="144" spans="1:99" x14ac:dyDescent="0.2">
      <c r="A144" s="37"/>
      <c r="B144" s="7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25"/>
      <c r="BH144" s="25"/>
      <c r="BI144" s="25"/>
      <c r="BJ144" s="25"/>
      <c r="BK144" s="25"/>
      <c r="BL144" s="25"/>
      <c r="BM144" s="25"/>
      <c r="BN144" s="25"/>
      <c r="BO144" s="25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</row>
    <row r="145" spans="1:99" x14ac:dyDescent="0.2">
      <c r="A145" s="37"/>
      <c r="B145" s="7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25"/>
      <c r="BH145" s="25"/>
      <c r="BI145" s="25"/>
      <c r="BJ145" s="25"/>
      <c r="BK145" s="25"/>
      <c r="BL145" s="25"/>
      <c r="BM145" s="25"/>
      <c r="BN145" s="25"/>
      <c r="BO145" s="25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</row>
    <row r="146" spans="1:99" x14ac:dyDescent="0.2">
      <c r="A146" s="37"/>
      <c r="B146" s="7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25"/>
      <c r="BH146" s="25"/>
      <c r="BI146" s="25"/>
      <c r="BJ146" s="25"/>
      <c r="BK146" s="25"/>
      <c r="BL146" s="25"/>
      <c r="BM146" s="25"/>
      <c r="BN146" s="25"/>
      <c r="BO146" s="25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</row>
    <row r="147" spans="1:99" x14ac:dyDescent="0.2">
      <c r="A147" s="37"/>
      <c r="B147" s="7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25"/>
      <c r="BH147" s="25"/>
      <c r="BI147" s="25"/>
      <c r="BJ147" s="25"/>
      <c r="BK147" s="25"/>
      <c r="BL147" s="25"/>
      <c r="BM147" s="25"/>
      <c r="BN147" s="25"/>
      <c r="BO147" s="25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</row>
    <row r="148" spans="1:99" x14ac:dyDescent="0.2">
      <c r="A148" s="37"/>
      <c r="B148" s="7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25"/>
      <c r="BH148" s="25"/>
      <c r="BI148" s="25"/>
      <c r="BJ148" s="25"/>
      <c r="BK148" s="25"/>
      <c r="BL148" s="25"/>
      <c r="BM148" s="25"/>
      <c r="BN148" s="25"/>
      <c r="BO148" s="25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</row>
    <row r="149" spans="1:99" x14ac:dyDescent="0.2">
      <c r="A149" s="37"/>
      <c r="B149" s="7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25"/>
      <c r="BH149" s="25"/>
      <c r="BI149" s="25"/>
      <c r="BJ149" s="25"/>
      <c r="BK149" s="25"/>
      <c r="BL149" s="25"/>
      <c r="BM149" s="25"/>
      <c r="BN149" s="25"/>
      <c r="BO149" s="25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</row>
    <row r="150" spans="1:99" x14ac:dyDescent="0.2">
      <c r="A150" s="37"/>
      <c r="B150" s="7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2"/>
      <c r="BD150" s="142"/>
      <c r="BE150" s="142"/>
      <c r="BF150" s="142"/>
      <c r="BG150" s="25"/>
      <c r="BH150" s="25"/>
      <c r="BI150" s="25"/>
      <c r="BJ150" s="25"/>
      <c r="BK150" s="25"/>
      <c r="BL150" s="25"/>
      <c r="BM150" s="25"/>
      <c r="BN150" s="25"/>
      <c r="BO150" s="25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</row>
    <row r="151" spans="1:99" x14ac:dyDescent="0.2">
      <c r="A151" s="37"/>
      <c r="B151" s="7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25"/>
      <c r="BH151" s="25"/>
      <c r="BI151" s="25"/>
      <c r="BJ151" s="25"/>
      <c r="BK151" s="25"/>
      <c r="BL151" s="25"/>
      <c r="BM151" s="25"/>
      <c r="BN151" s="25"/>
      <c r="BO151" s="25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</row>
    <row r="152" spans="1:99" x14ac:dyDescent="0.2">
      <c r="A152" s="37"/>
      <c r="B152" s="7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25"/>
      <c r="BH152" s="25"/>
      <c r="BI152" s="25"/>
      <c r="BJ152" s="25"/>
      <c r="BK152" s="25"/>
      <c r="BL152" s="25"/>
      <c r="BM152" s="25"/>
      <c r="BN152" s="25"/>
      <c r="BO152" s="25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</row>
    <row r="153" spans="1:99" x14ac:dyDescent="0.2">
      <c r="A153" s="37"/>
      <c r="B153" s="7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25"/>
      <c r="BH153" s="25"/>
      <c r="BI153" s="25"/>
      <c r="BJ153" s="25"/>
      <c r="BK153" s="25"/>
      <c r="BL153" s="25"/>
      <c r="BM153" s="25"/>
      <c r="BN153" s="25"/>
      <c r="BO153" s="25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</row>
    <row r="154" spans="1:99" x14ac:dyDescent="0.2">
      <c r="A154" s="37"/>
      <c r="B154" s="7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25"/>
      <c r="BH154" s="25"/>
      <c r="BI154" s="25"/>
      <c r="BJ154" s="25"/>
      <c r="BK154" s="25"/>
      <c r="BL154" s="25"/>
      <c r="BM154" s="25"/>
      <c r="BN154" s="25"/>
      <c r="BO154" s="25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</row>
    <row r="155" spans="1:99" x14ac:dyDescent="0.2">
      <c r="A155" s="37"/>
      <c r="B155" s="7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25"/>
      <c r="BH155" s="25"/>
      <c r="BI155" s="25"/>
      <c r="BJ155" s="25"/>
      <c r="BK155" s="25"/>
      <c r="BL155" s="25"/>
      <c r="BM155" s="25"/>
      <c r="BN155" s="25"/>
      <c r="BO155" s="25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</row>
    <row r="156" spans="1:99" x14ac:dyDescent="0.2">
      <c r="A156" s="37"/>
      <c r="B156" s="7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25"/>
      <c r="BH156" s="25"/>
      <c r="BI156" s="25"/>
      <c r="BJ156" s="25"/>
      <c r="BK156" s="25"/>
      <c r="BL156" s="25"/>
      <c r="BM156" s="25"/>
      <c r="BN156" s="25"/>
      <c r="BO156" s="25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</row>
    <row r="157" spans="1:99" x14ac:dyDescent="0.2">
      <c r="A157" s="37"/>
      <c r="B157" s="7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25"/>
      <c r="BH157" s="25"/>
      <c r="BI157" s="25"/>
      <c r="BJ157" s="25"/>
      <c r="BK157" s="25"/>
      <c r="BL157" s="25"/>
      <c r="BM157" s="25"/>
      <c r="BN157" s="25"/>
      <c r="BO157" s="25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</row>
    <row r="158" spans="1:99" x14ac:dyDescent="0.2">
      <c r="A158" s="37"/>
      <c r="B158" s="7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25"/>
      <c r="BH158" s="25"/>
      <c r="BI158" s="25"/>
      <c r="BJ158" s="25"/>
      <c r="BK158" s="25"/>
      <c r="BL158" s="25"/>
      <c r="BM158" s="25"/>
      <c r="BN158" s="25"/>
      <c r="BO158" s="25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</row>
    <row r="159" spans="1:99" x14ac:dyDescent="0.2">
      <c r="A159" s="37"/>
      <c r="B159" s="7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25"/>
      <c r="BH159" s="25"/>
      <c r="BI159" s="25"/>
      <c r="BJ159" s="25"/>
      <c r="BK159" s="25"/>
      <c r="BL159" s="25"/>
      <c r="BM159" s="25"/>
      <c r="BN159" s="25"/>
      <c r="BO159" s="25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</row>
    <row r="160" spans="1:99" x14ac:dyDescent="0.2">
      <c r="A160" s="37"/>
      <c r="B160" s="7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25"/>
      <c r="BH160" s="25"/>
      <c r="BI160" s="25"/>
      <c r="BJ160" s="25"/>
      <c r="BK160" s="25"/>
      <c r="BL160" s="25"/>
      <c r="BM160" s="25"/>
      <c r="BN160" s="25"/>
      <c r="BO160" s="25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</row>
    <row r="161" spans="1:99" x14ac:dyDescent="0.2">
      <c r="A161" s="37"/>
      <c r="B161" s="7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25"/>
      <c r="BH161" s="25"/>
      <c r="BI161" s="25"/>
      <c r="BJ161" s="25"/>
      <c r="BK161" s="25"/>
      <c r="BL161" s="25"/>
      <c r="BM161" s="25"/>
      <c r="BN161" s="25"/>
      <c r="BO161" s="25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</row>
    <row r="162" spans="1:99" x14ac:dyDescent="0.2">
      <c r="A162" s="37"/>
      <c r="B162" s="7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25"/>
      <c r="BH162" s="25"/>
      <c r="BI162" s="25"/>
      <c r="BJ162" s="25"/>
      <c r="BK162" s="25"/>
      <c r="BL162" s="25"/>
      <c r="BM162" s="25"/>
      <c r="BN162" s="25"/>
      <c r="BO162" s="25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</row>
    <row r="163" spans="1:99" x14ac:dyDescent="0.2">
      <c r="A163" s="37"/>
      <c r="B163" s="7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25"/>
      <c r="BH163" s="25"/>
      <c r="BI163" s="25"/>
      <c r="BJ163" s="25"/>
      <c r="BK163" s="25"/>
      <c r="BL163" s="25"/>
      <c r="BM163" s="25"/>
      <c r="BN163" s="25"/>
      <c r="BO163" s="25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</row>
    <row r="164" spans="1:99" x14ac:dyDescent="0.2">
      <c r="A164" s="37"/>
      <c r="B164" s="7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25"/>
      <c r="BH164" s="25"/>
      <c r="BI164" s="25"/>
      <c r="BJ164" s="25"/>
      <c r="BK164" s="25"/>
      <c r="BL164" s="25"/>
      <c r="BM164" s="25"/>
      <c r="BN164" s="25"/>
      <c r="BO164" s="25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</row>
    <row r="165" spans="1:99" x14ac:dyDescent="0.2">
      <c r="A165" s="37"/>
      <c r="B165" s="7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25"/>
      <c r="BH165" s="25"/>
      <c r="BI165" s="25"/>
      <c r="BJ165" s="25"/>
      <c r="BK165" s="25"/>
      <c r="BL165" s="25"/>
      <c r="BM165" s="25"/>
      <c r="BN165" s="25"/>
      <c r="BO165" s="25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</row>
    <row r="166" spans="1:99" x14ac:dyDescent="0.2">
      <c r="A166" s="37"/>
      <c r="B166" s="7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25"/>
      <c r="BH166" s="25"/>
      <c r="BI166" s="25"/>
      <c r="BJ166" s="25"/>
      <c r="BK166" s="25"/>
      <c r="BL166" s="25"/>
      <c r="BM166" s="25"/>
      <c r="BN166" s="25"/>
      <c r="BO166" s="25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</row>
    <row r="167" spans="1:99" x14ac:dyDescent="0.2">
      <c r="A167" s="37"/>
      <c r="B167" s="7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25"/>
      <c r="BH167" s="25"/>
      <c r="BI167" s="25"/>
      <c r="BJ167" s="25"/>
      <c r="BK167" s="25"/>
      <c r="BL167" s="25"/>
      <c r="BM167" s="25"/>
      <c r="BN167" s="25"/>
      <c r="BO167" s="25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</row>
    <row r="168" spans="1:99" x14ac:dyDescent="0.2">
      <c r="A168" s="37"/>
      <c r="B168" s="7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25"/>
      <c r="BH168" s="25"/>
      <c r="BI168" s="25"/>
      <c r="BJ168" s="25"/>
      <c r="BK168" s="25"/>
      <c r="BL168" s="25"/>
      <c r="BM168" s="25"/>
      <c r="BN168" s="25"/>
      <c r="BO168" s="25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</row>
    <row r="169" spans="1:99" x14ac:dyDescent="0.2">
      <c r="A169" s="37"/>
      <c r="B169" s="7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25"/>
      <c r="BH169" s="25"/>
      <c r="BI169" s="25"/>
      <c r="BJ169" s="25"/>
      <c r="BK169" s="25"/>
      <c r="BL169" s="25"/>
      <c r="BM169" s="25"/>
      <c r="BN169" s="25"/>
      <c r="BO169" s="25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</row>
    <row r="170" spans="1:99" x14ac:dyDescent="0.2">
      <c r="A170" s="37"/>
      <c r="B170" s="7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25"/>
      <c r="BH170" s="25"/>
      <c r="BI170" s="25"/>
      <c r="BJ170" s="25"/>
      <c r="BK170" s="25"/>
      <c r="BL170" s="25"/>
      <c r="BM170" s="25"/>
      <c r="BN170" s="25"/>
      <c r="BO170" s="25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</row>
    <row r="171" spans="1:99" x14ac:dyDescent="0.2">
      <c r="A171" s="37"/>
      <c r="B171" s="7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25"/>
      <c r="BH171" s="25"/>
      <c r="BI171" s="25"/>
      <c r="BJ171" s="25"/>
      <c r="BK171" s="25"/>
      <c r="BL171" s="25"/>
      <c r="BM171" s="25"/>
      <c r="BN171" s="25"/>
      <c r="BO171" s="25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</row>
    <row r="172" spans="1:99" x14ac:dyDescent="0.2">
      <c r="A172" s="37"/>
      <c r="B172" s="7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25"/>
      <c r="BH172" s="25"/>
      <c r="BI172" s="25"/>
      <c r="BJ172" s="25"/>
      <c r="BK172" s="25"/>
      <c r="BL172" s="25"/>
      <c r="BM172" s="25"/>
      <c r="BN172" s="25"/>
      <c r="BO172" s="25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</row>
    <row r="173" spans="1:99" x14ac:dyDescent="0.2">
      <c r="A173" s="37"/>
      <c r="B173" s="7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25"/>
      <c r="BH173" s="25"/>
      <c r="BI173" s="25"/>
      <c r="BJ173" s="25"/>
      <c r="BK173" s="25"/>
      <c r="BL173" s="25"/>
      <c r="BM173" s="25"/>
      <c r="BN173" s="25"/>
      <c r="BO173" s="25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</row>
    <row r="174" spans="1:99" x14ac:dyDescent="0.2">
      <c r="A174" s="37"/>
      <c r="B174" s="7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25"/>
      <c r="BH174" s="25"/>
      <c r="BI174" s="25"/>
      <c r="BJ174" s="25"/>
      <c r="BK174" s="25"/>
      <c r="BL174" s="25"/>
      <c r="BM174" s="25"/>
      <c r="BN174" s="25"/>
      <c r="BO174" s="25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</row>
    <row r="175" spans="1:99" x14ac:dyDescent="0.2">
      <c r="A175" s="37"/>
      <c r="B175" s="7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25"/>
      <c r="BH175" s="25"/>
      <c r="BI175" s="25"/>
      <c r="BJ175" s="25"/>
      <c r="BK175" s="25"/>
      <c r="BL175" s="25"/>
      <c r="BM175" s="25"/>
      <c r="BN175" s="25"/>
      <c r="BO175" s="25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</row>
    <row r="176" spans="1:99" x14ac:dyDescent="0.2">
      <c r="A176" s="37"/>
      <c r="B176" s="7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25"/>
      <c r="BH176" s="25"/>
      <c r="BI176" s="25"/>
      <c r="BJ176" s="25"/>
      <c r="BK176" s="25"/>
      <c r="BL176" s="25"/>
      <c r="BM176" s="25"/>
      <c r="BN176" s="25"/>
      <c r="BO176" s="25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</row>
    <row r="177" spans="1:99" x14ac:dyDescent="0.2">
      <c r="A177" s="37"/>
      <c r="B177" s="7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25"/>
      <c r="BH177" s="25"/>
      <c r="BI177" s="25"/>
      <c r="BJ177" s="25"/>
      <c r="BK177" s="25"/>
      <c r="BL177" s="25"/>
      <c r="BM177" s="25"/>
      <c r="BN177" s="25"/>
      <c r="BO177" s="25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</row>
    <row r="178" spans="1:99" x14ac:dyDescent="0.2">
      <c r="A178" s="37"/>
      <c r="B178" s="7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25"/>
      <c r="BH178" s="25"/>
      <c r="BI178" s="25"/>
      <c r="BJ178" s="25"/>
      <c r="BK178" s="25"/>
      <c r="BL178" s="25"/>
      <c r="BM178" s="25"/>
      <c r="BN178" s="25"/>
      <c r="BO178" s="25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</row>
    <row r="179" spans="1:99" x14ac:dyDescent="0.2">
      <c r="A179" s="37"/>
      <c r="B179" s="7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25"/>
      <c r="BH179" s="25"/>
      <c r="BI179" s="25"/>
      <c r="BJ179" s="25"/>
      <c r="BK179" s="25"/>
      <c r="BL179" s="25"/>
      <c r="BM179" s="25"/>
      <c r="BN179" s="25"/>
      <c r="BO179" s="25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</row>
    <row r="180" spans="1:99" x14ac:dyDescent="0.2"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25"/>
      <c r="BH180" s="25"/>
      <c r="BI180" s="25"/>
      <c r="BJ180" s="25"/>
      <c r="BK180" s="25"/>
      <c r="BL180" s="25"/>
      <c r="BM180" s="25"/>
      <c r="BN180" s="25"/>
      <c r="BO180" s="25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</row>
    <row r="181" spans="1:99" x14ac:dyDescent="0.2"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25"/>
      <c r="BH181" s="25"/>
      <c r="BI181" s="25"/>
      <c r="BJ181" s="25"/>
      <c r="BK181" s="25"/>
      <c r="BL181" s="25"/>
      <c r="BM181" s="25"/>
      <c r="BN181" s="25"/>
      <c r="BO181" s="25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</row>
    <row r="182" spans="1:99" x14ac:dyDescent="0.2"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25"/>
      <c r="BH182" s="25"/>
      <c r="BI182" s="25"/>
      <c r="BJ182" s="25"/>
      <c r="BK182" s="25"/>
      <c r="BL182" s="25"/>
      <c r="BM182" s="25"/>
      <c r="BN182" s="25"/>
      <c r="BO182" s="25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</row>
    <row r="183" spans="1:99" x14ac:dyDescent="0.2"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25"/>
      <c r="BH183" s="25"/>
      <c r="BI183" s="25"/>
      <c r="BJ183" s="25"/>
      <c r="BK183" s="25"/>
      <c r="BL183" s="25"/>
      <c r="BM183" s="25"/>
      <c r="BN183" s="25"/>
      <c r="BO183" s="25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</row>
    <row r="184" spans="1:99" x14ac:dyDescent="0.2"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25"/>
      <c r="BH184" s="25"/>
      <c r="BI184" s="25"/>
      <c r="BJ184" s="25"/>
      <c r="BK184" s="25"/>
      <c r="BL184" s="25"/>
      <c r="BM184" s="25"/>
      <c r="BN184" s="25"/>
      <c r="BO184" s="25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</row>
    <row r="185" spans="1:99" x14ac:dyDescent="0.2"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25"/>
      <c r="BH185" s="25"/>
      <c r="BI185" s="25"/>
      <c r="BJ185" s="25"/>
      <c r="BK185" s="25"/>
      <c r="BL185" s="25"/>
      <c r="BM185" s="25"/>
      <c r="BN185" s="25"/>
      <c r="BO185" s="25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</row>
  </sheetData>
  <mergeCells count="14">
    <mergeCell ref="G23:G24"/>
    <mergeCell ref="B23:B24"/>
    <mergeCell ref="C23:C24"/>
    <mergeCell ref="D23:D24"/>
    <mergeCell ref="E23:E24"/>
    <mergeCell ref="F23:F24"/>
    <mergeCell ref="L23:L24"/>
    <mergeCell ref="M23:M24"/>
    <mergeCell ref="N23:N24"/>
    <mergeCell ref="O23:O24"/>
    <mergeCell ref="H23:H24"/>
    <mergeCell ref="I23:I24"/>
    <mergeCell ref="J23:J24"/>
    <mergeCell ref="K23:K24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IU65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74.5703125" style="9" customWidth="1"/>
    <col min="2" max="2" width="17.5703125" style="1" customWidth="1"/>
    <col min="3" max="14" width="17.7109375" style="9" customWidth="1"/>
    <col min="15" max="15" width="17.7109375" style="25" customWidth="1"/>
    <col min="16" max="29" width="7.28515625" style="25" customWidth="1"/>
    <col min="30" max="117" width="11.42578125" style="25"/>
    <col min="118" max="16384" width="11.42578125" style="9"/>
  </cols>
  <sheetData>
    <row r="1" spans="1:255" s="20" customFormat="1" x14ac:dyDescent="0.2">
      <c r="A1" s="18" t="s">
        <v>372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5"/>
      <c r="O1" s="25"/>
      <c r="P1" s="25"/>
      <c r="Q1" s="25"/>
      <c r="R1" s="25"/>
      <c r="S1" s="25"/>
      <c r="T1" s="25"/>
      <c r="U1" s="25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71"/>
      <c r="DN1" s="471"/>
      <c r="DO1" s="471"/>
      <c r="DP1" s="471"/>
      <c r="DQ1" s="471"/>
      <c r="DR1" s="471"/>
      <c r="DS1" s="471"/>
      <c r="DT1" s="471"/>
      <c r="DU1" s="471"/>
      <c r="DV1" s="471"/>
      <c r="DW1" s="471"/>
      <c r="DX1" s="471"/>
      <c r="DY1" s="471"/>
      <c r="DZ1" s="471"/>
      <c r="EA1" s="471"/>
      <c r="EB1" s="471"/>
      <c r="EC1" s="471"/>
      <c r="ED1" s="471"/>
      <c r="EE1" s="471"/>
      <c r="EF1" s="471"/>
      <c r="EG1" s="471"/>
      <c r="EH1" s="471"/>
      <c r="EI1" s="471"/>
      <c r="EJ1" s="471"/>
      <c r="EK1" s="471"/>
      <c r="EL1" s="471"/>
      <c r="EM1" s="471"/>
      <c r="EN1" s="471"/>
      <c r="EO1" s="471"/>
      <c r="EP1" s="471"/>
      <c r="EQ1" s="471"/>
      <c r="ER1" s="471"/>
      <c r="ES1" s="471"/>
      <c r="ET1" s="471"/>
      <c r="EU1" s="471"/>
      <c r="EV1" s="471"/>
      <c r="EW1" s="471"/>
      <c r="EX1" s="471"/>
      <c r="EY1" s="471"/>
      <c r="EZ1" s="471"/>
      <c r="FA1" s="471"/>
      <c r="FB1" s="471"/>
      <c r="FC1" s="471"/>
      <c r="FD1" s="471"/>
      <c r="FE1" s="471"/>
      <c r="FF1" s="471"/>
      <c r="FG1" s="471"/>
      <c r="FH1" s="471"/>
      <c r="FI1" s="471"/>
      <c r="FJ1" s="471"/>
      <c r="FK1" s="471"/>
      <c r="FL1" s="471"/>
      <c r="FM1" s="471"/>
      <c r="FN1" s="471"/>
      <c r="FO1" s="471"/>
      <c r="FP1" s="471"/>
      <c r="FQ1" s="471"/>
      <c r="FR1" s="471"/>
      <c r="FS1" s="471"/>
      <c r="FT1" s="471"/>
      <c r="FU1" s="471"/>
      <c r="FV1" s="471"/>
      <c r="FW1" s="471"/>
      <c r="FX1" s="471"/>
      <c r="FY1" s="471"/>
      <c r="FZ1" s="471"/>
      <c r="GA1" s="471"/>
      <c r="GB1" s="471"/>
      <c r="GC1" s="471"/>
      <c r="GD1" s="471"/>
      <c r="GE1" s="471"/>
      <c r="GF1" s="471"/>
      <c r="GG1" s="471"/>
      <c r="GH1" s="471"/>
      <c r="GI1" s="471"/>
      <c r="GJ1" s="471"/>
      <c r="GK1" s="471"/>
      <c r="GL1" s="471"/>
      <c r="GM1" s="471"/>
      <c r="GN1" s="471"/>
      <c r="GO1" s="471"/>
      <c r="GP1" s="471"/>
      <c r="GQ1" s="471"/>
      <c r="GR1" s="471"/>
      <c r="GS1" s="471"/>
      <c r="GT1" s="471"/>
      <c r="GU1" s="471"/>
      <c r="GV1" s="471"/>
      <c r="GW1" s="471"/>
      <c r="GX1" s="471"/>
      <c r="GY1" s="471"/>
      <c r="GZ1" s="471"/>
      <c r="HA1" s="471"/>
      <c r="HB1" s="471"/>
      <c r="HC1" s="471"/>
      <c r="HD1" s="471"/>
      <c r="HE1" s="471"/>
      <c r="HF1" s="471"/>
      <c r="HG1" s="471"/>
      <c r="HH1" s="471"/>
      <c r="HI1" s="471"/>
      <c r="HJ1" s="471"/>
      <c r="HK1" s="471"/>
      <c r="HL1" s="471"/>
      <c r="HM1" s="471"/>
      <c r="HN1" s="471"/>
      <c r="HO1" s="471"/>
      <c r="HP1" s="471"/>
      <c r="HQ1" s="471"/>
      <c r="HR1" s="471"/>
      <c r="HS1" s="471"/>
      <c r="HT1" s="471"/>
      <c r="HU1" s="471"/>
      <c r="HV1" s="471"/>
      <c r="HW1" s="471"/>
      <c r="HX1" s="471"/>
      <c r="HY1" s="471"/>
      <c r="HZ1" s="471"/>
      <c r="IA1" s="471"/>
      <c r="IB1" s="471"/>
      <c r="IC1" s="471"/>
      <c r="ID1" s="471"/>
      <c r="IE1" s="471"/>
      <c r="IF1" s="471"/>
      <c r="IG1" s="471"/>
      <c r="IH1" s="471"/>
      <c r="II1" s="471"/>
      <c r="IJ1" s="471"/>
      <c r="IK1" s="471"/>
      <c r="IL1" s="471"/>
      <c r="IM1" s="471"/>
      <c r="IN1" s="471"/>
      <c r="IO1" s="471"/>
      <c r="IP1" s="471"/>
      <c r="IQ1" s="471"/>
      <c r="IR1" s="471"/>
      <c r="IS1" s="471"/>
      <c r="IT1" s="471"/>
      <c r="IU1" s="471"/>
    </row>
    <row r="2" spans="1:255" s="23" customFormat="1" x14ac:dyDescent="0.2">
      <c r="A2" s="195" t="s">
        <v>351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22"/>
      <c r="O2" s="22"/>
      <c r="P2" s="22"/>
      <c r="Q2" s="22"/>
      <c r="R2" s="22"/>
      <c r="S2" s="22"/>
      <c r="T2" s="22"/>
      <c r="U2" s="22"/>
    </row>
    <row r="3" spans="1:255" s="20" customFormat="1" x14ac:dyDescent="0.2">
      <c r="A3" s="55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5"/>
      <c r="O3" s="25"/>
      <c r="P3" s="25"/>
      <c r="Q3" s="25"/>
      <c r="R3" s="25"/>
      <c r="S3" s="25"/>
      <c r="T3" s="25"/>
      <c r="U3" s="25"/>
    </row>
    <row r="4" spans="1:255" s="26" customFormat="1" x14ac:dyDescent="0.2">
      <c r="A4" s="57" t="s">
        <v>227</v>
      </c>
      <c r="B4" s="470"/>
      <c r="C4" s="470"/>
      <c r="D4" s="470"/>
      <c r="E4" s="470"/>
      <c r="F4" s="210"/>
      <c r="G4" s="210"/>
      <c r="H4" s="210"/>
      <c r="I4" s="210"/>
      <c r="J4" s="210"/>
      <c r="K4" s="210"/>
      <c r="L4" s="210"/>
      <c r="M4" s="211" t="s">
        <v>0</v>
      </c>
      <c r="N4" s="25"/>
      <c r="O4" s="25"/>
      <c r="P4" s="25"/>
      <c r="Q4" s="25"/>
      <c r="R4" s="25"/>
      <c r="S4" s="25"/>
      <c r="T4" s="25"/>
      <c r="U4" s="25"/>
    </row>
    <row r="5" spans="1:255" s="27" customFormat="1" ht="15.75" customHeight="1" x14ac:dyDescent="0.2">
      <c r="A5" s="114"/>
      <c r="B5" s="435" t="s">
        <v>127</v>
      </c>
      <c r="C5" s="435" t="s">
        <v>143</v>
      </c>
      <c r="D5" s="435" t="s">
        <v>128</v>
      </c>
      <c r="E5" s="432" t="s">
        <v>56</v>
      </c>
      <c r="F5" s="208"/>
      <c r="G5" s="208"/>
      <c r="H5" s="208"/>
      <c r="I5" s="208"/>
      <c r="J5" s="213"/>
      <c r="K5" s="213"/>
      <c r="L5" s="213"/>
      <c r="M5" s="213"/>
      <c r="N5" s="196"/>
      <c r="O5" s="196"/>
      <c r="P5" s="196"/>
      <c r="Q5" s="196"/>
      <c r="R5" s="196"/>
      <c r="S5" s="196"/>
      <c r="T5" s="196"/>
      <c r="U5" s="196"/>
    </row>
    <row r="6" spans="1:255" s="27" customFormat="1" ht="13.5" thickBot="1" x14ac:dyDescent="0.25">
      <c r="A6" s="197"/>
      <c r="B6" s="436"/>
      <c r="C6" s="436"/>
      <c r="D6" s="436"/>
      <c r="E6" s="433"/>
      <c r="F6" s="208"/>
      <c r="G6" s="208"/>
      <c r="H6" s="208"/>
      <c r="I6" s="208"/>
      <c r="J6" s="213"/>
      <c r="K6" s="213"/>
      <c r="L6" s="213"/>
      <c r="M6" s="213"/>
      <c r="N6" s="196"/>
      <c r="O6" s="196"/>
      <c r="P6" s="196"/>
      <c r="Q6" s="196"/>
      <c r="R6" s="196"/>
      <c r="S6" s="196"/>
      <c r="T6" s="196"/>
      <c r="U6" s="196"/>
    </row>
    <row r="7" spans="1:255" s="20" customFormat="1" x14ac:dyDescent="0.2">
      <c r="A7" s="198" t="s">
        <v>92</v>
      </c>
      <c r="B7" s="192">
        <v>0.46325871495797771</v>
      </c>
      <c r="C7" s="192">
        <v>0.3010269164637619</v>
      </c>
      <c r="D7" s="192">
        <v>0.12673091248264007</v>
      </c>
      <c r="E7" s="192">
        <v>0.10898345609562041</v>
      </c>
      <c r="F7" s="212"/>
      <c r="G7" s="201"/>
      <c r="N7" s="199"/>
      <c r="O7" s="25"/>
      <c r="P7" s="25"/>
      <c r="Q7" s="25"/>
      <c r="R7" s="25"/>
      <c r="S7" s="25"/>
      <c r="T7" s="25"/>
      <c r="U7" s="25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50"/>
      <c r="BS7" s="150"/>
      <c r="BT7" s="150"/>
      <c r="BU7" s="150"/>
      <c r="BV7" s="150"/>
      <c r="BW7" s="150"/>
      <c r="BX7" s="150"/>
      <c r="BY7" s="150"/>
      <c r="BZ7" s="150"/>
    </row>
    <row r="8" spans="1:255" s="20" customFormat="1" x14ac:dyDescent="0.2">
      <c r="A8" s="200" t="s">
        <v>94</v>
      </c>
      <c r="B8" s="192">
        <v>0.38693291115193451</v>
      </c>
      <c r="C8" s="192">
        <v>0.25928864052299094</v>
      </c>
      <c r="D8" s="192">
        <v>9.4698691486696976E-2</v>
      </c>
      <c r="E8" s="192">
        <v>0.25907975683837769</v>
      </c>
      <c r="F8" s="212"/>
      <c r="G8" s="201"/>
      <c r="N8" s="199"/>
      <c r="O8" s="25"/>
      <c r="P8" s="25"/>
      <c r="Q8" s="25"/>
      <c r="R8" s="25"/>
      <c r="S8" s="25"/>
      <c r="T8" s="25"/>
      <c r="U8" s="25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50"/>
      <c r="BS8" s="150"/>
      <c r="BT8" s="150"/>
      <c r="BU8" s="150"/>
      <c r="BV8" s="150"/>
      <c r="BW8" s="150"/>
      <c r="BX8" s="150"/>
      <c r="BY8" s="150"/>
      <c r="BZ8" s="150"/>
    </row>
    <row r="9" spans="1:255" s="20" customFormat="1" x14ac:dyDescent="0.2">
      <c r="A9" s="200" t="s">
        <v>89</v>
      </c>
      <c r="B9" s="192">
        <v>0.29145874779925518</v>
      </c>
      <c r="C9" s="192">
        <v>0.26580569187443948</v>
      </c>
      <c r="D9" s="192">
        <v>0.18289384838252853</v>
      </c>
      <c r="E9" s="192">
        <v>0.25984171194377703</v>
      </c>
      <c r="F9" s="212"/>
      <c r="G9" s="201"/>
      <c r="N9" s="199"/>
      <c r="O9" s="25"/>
      <c r="P9" s="25"/>
      <c r="Q9" s="25"/>
      <c r="R9" s="25"/>
      <c r="S9" s="25"/>
      <c r="T9" s="25"/>
      <c r="U9" s="25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50"/>
      <c r="BS9" s="150"/>
      <c r="BT9" s="150"/>
      <c r="BU9" s="150"/>
      <c r="BV9" s="150"/>
      <c r="BW9" s="150"/>
      <c r="BX9" s="150"/>
      <c r="BY9" s="150"/>
      <c r="BZ9" s="150"/>
    </row>
    <row r="10" spans="1:255" s="20" customFormat="1" x14ac:dyDescent="0.2">
      <c r="A10" s="200" t="s">
        <v>97</v>
      </c>
      <c r="B10" s="192">
        <v>0.23973137509535231</v>
      </c>
      <c r="C10" s="192">
        <v>0.23482595683880625</v>
      </c>
      <c r="D10" s="192">
        <v>0.12053231344432859</v>
      </c>
      <c r="E10" s="192">
        <v>0.40491035462151292</v>
      </c>
      <c r="F10" s="212"/>
      <c r="G10" s="209"/>
      <c r="N10" s="199"/>
      <c r="O10" s="25"/>
      <c r="P10" s="25"/>
      <c r="Q10" s="25"/>
      <c r="R10" s="25"/>
      <c r="S10" s="25"/>
      <c r="T10" s="25"/>
      <c r="U10" s="25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50"/>
      <c r="BS10" s="150"/>
      <c r="BT10" s="150"/>
      <c r="BU10" s="150"/>
      <c r="BV10" s="150"/>
      <c r="BW10" s="150"/>
      <c r="BX10" s="150"/>
      <c r="BY10" s="150"/>
      <c r="BZ10" s="150"/>
    </row>
    <row r="11" spans="1:255" s="20" customFormat="1" x14ac:dyDescent="0.2">
      <c r="A11" s="200" t="s">
        <v>88</v>
      </c>
      <c r="B11" s="192">
        <v>0.18295518939740824</v>
      </c>
      <c r="C11" s="192">
        <v>0.40194027935990151</v>
      </c>
      <c r="D11" s="192">
        <v>0.18860501173396632</v>
      </c>
      <c r="E11" s="192">
        <v>0.22649951950872402</v>
      </c>
      <c r="F11" s="212"/>
      <c r="G11" s="201"/>
      <c r="N11" s="199"/>
      <c r="O11" s="25"/>
      <c r="P11" s="25"/>
      <c r="Q11" s="25"/>
      <c r="R11" s="25"/>
      <c r="S11" s="25"/>
      <c r="T11" s="25"/>
      <c r="U11" s="25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50"/>
      <c r="BS11" s="150"/>
      <c r="BT11" s="150"/>
      <c r="BU11" s="150"/>
      <c r="BV11" s="150"/>
      <c r="BW11" s="150"/>
      <c r="BX11" s="150"/>
      <c r="BY11" s="150"/>
      <c r="BZ11" s="150"/>
    </row>
    <row r="12" spans="1:255" s="20" customFormat="1" x14ac:dyDescent="0.2">
      <c r="A12" s="204" t="s">
        <v>93</v>
      </c>
      <c r="B12" s="192">
        <v>0.1634719388036254</v>
      </c>
      <c r="C12" s="192">
        <v>0.21822261969076351</v>
      </c>
      <c r="D12" s="192">
        <v>0.14587408725836901</v>
      </c>
      <c r="E12" s="192">
        <v>0.47243135424724214</v>
      </c>
      <c r="F12" s="212"/>
      <c r="G12" s="206"/>
      <c r="N12" s="199"/>
      <c r="O12" s="25"/>
      <c r="P12" s="25"/>
      <c r="Q12" s="25"/>
      <c r="R12" s="25"/>
      <c r="S12" s="25"/>
      <c r="T12" s="25"/>
      <c r="U12" s="25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50"/>
      <c r="BS12" s="150"/>
      <c r="BT12" s="150"/>
      <c r="BU12" s="150"/>
      <c r="BV12" s="150"/>
      <c r="BW12" s="150"/>
      <c r="BX12" s="150"/>
      <c r="BY12" s="150"/>
      <c r="BZ12" s="150"/>
    </row>
    <row r="13" spans="1:255" s="20" customFormat="1" x14ac:dyDescent="0.2">
      <c r="A13" s="204" t="s">
        <v>91</v>
      </c>
      <c r="B13" s="192">
        <v>0.15068234991127696</v>
      </c>
      <c r="C13" s="192">
        <v>0.24647001582924027</v>
      </c>
      <c r="D13" s="192">
        <v>0.22489736711472197</v>
      </c>
      <c r="E13" s="192">
        <v>0.37795026714476082</v>
      </c>
      <c r="F13" s="212"/>
      <c r="G13" s="206"/>
      <c r="H13" s="207"/>
      <c r="I13" s="207"/>
      <c r="J13" s="174"/>
      <c r="K13" s="174"/>
      <c r="L13" s="174"/>
      <c r="M13" s="174"/>
      <c r="N13" s="199"/>
      <c r="O13" s="25"/>
      <c r="P13" s="25"/>
      <c r="Q13" s="25"/>
      <c r="R13" s="25"/>
      <c r="S13" s="25"/>
      <c r="T13" s="25"/>
      <c r="U13" s="25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50"/>
      <c r="BS13" s="150"/>
      <c r="BT13" s="150"/>
      <c r="BU13" s="150"/>
      <c r="BV13" s="150"/>
      <c r="BW13" s="150"/>
      <c r="BX13" s="150"/>
      <c r="BY13" s="150"/>
      <c r="BZ13" s="150"/>
    </row>
    <row r="14" spans="1:255" s="20" customFormat="1" x14ac:dyDescent="0.2">
      <c r="A14" s="200" t="s">
        <v>99</v>
      </c>
      <c r="B14" s="192">
        <v>9.2379889214655592E-2</v>
      </c>
      <c r="C14" s="192">
        <v>0.22615031452759132</v>
      </c>
      <c r="D14" s="192">
        <v>0.24484676941570005</v>
      </c>
      <c r="E14" s="192">
        <v>0.43662302684205329</v>
      </c>
      <c r="F14" s="212"/>
      <c r="G14" s="206"/>
      <c r="H14" s="207"/>
      <c r="I14" s="207"/>
      <c r="J14" s="174"/>
      <c r="K14" s="174"/>
      <c r="L14" s="174"/>
      <c r="M14" s="174"/>
      <c r="N14" s="199"/>
      <c r="O14" s="25"/>
      <c r="P14" s="25"/>
      <c r="Q14" s="25"/>
      <c r="R14" s="25"/>
      <c r="S14" s="25"/>
      <c r="T14" s="25"/>
      <c r="U14" s="25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50"/>
      <c r="BS14" s="150"/>
      <c r="BT14" s="150"/>
      <c r="BU14" s="150"/>
      <c r="BV14" s="150"/>
      <c r="BW14" s="150"/>
      <c r="BX14" s="150"/>
      <c r="BY14" s="150"/>
      <c r="BZ14" s="150"/>
    </row>
    <row r="15" spans="1:255" s="20" customFormat="1" x14ac:dyDescent="0.2">
      <c r="A15" s="204" t="s">
        <v>98</v>
      </c>
      <c r="B15" s="192">
        <v>8.8443466629793313E-2</v>
      </c>
      <c r="C15" s="192">
        <v>0.15343523269993459</v>
      </c>
      <c r="D15" s="192">
        <v>0.21440578465464769</v>
      </c>
      <c r="E15" s="192">
        <v>0.5437155160156244</v>
      </c>
      <c r="F15" s="212"/>
      <c r="G15" s="206"/>
      <c r="H15" s="207"/>
      <c r="I15" s="207"/>
      <c r="J15" s="174"/>
      <c r="K15" s="174"/>
      <c r="L15" s="174"/>
      <c r="M15" s="174"/>
      <c r="N15" s="199"/>
      <c r="O15" s="25"/>
      <c r="P15" s="25"/>
      <c r="Q15" s="25"/>
      <c r="R15" s="25"/>
      <c r="S15" s="25"/>
      <c r="T15" s="25"/>
      <c r="U15" s="25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50"/>
      <c r="BS15" s="150"/>
      <c r="BT15" s="150"/>
      <c r="BU15" s="150"/>
      <c r="BV15" s="150"/>
      <c r="BW15" s="150"/>
      <c r="BX15" s="150"/>
      <c r="BY15" s="150"/>
      <c r="BZ15" s="150"/>
    </row>
    <row r="16" spans="1:255" s="20" customFormat="1" x14ac:dyDescent="0.2">
      <c r="A16" s="204" t="s">
        <v>95</v>
      </c>
      <c r="B16" s="192">
        <v>7.6344833195654827E-2</v>
      </c>
      <c r="C16" s="192">
        <v>0.22554483284152105</v>
      </c>
      <c r="D16" s="192">
        <v>0.13092946636546032</v>
      </c>
      <c r="E16" s="192">
        <v>0.56718086759736364</v>
      </c>
      <c r="F16" s="212"/>
      <c r="G16" s="206"/>
      <c r="H16" s="207"/>
      <c r="I16" s="207"/>
      <c r="J16" s="174"/>
      <c r="K16" s="174"/>
      <c r="L16" s="174"/>
      <c r="M16" s="174"/>
      <c r="N16" s="199"/>
      <c r="O16" s="25"/>
      <c r="P16" s="25"/>
      <c r="Q16" s="25"/>
      <c r="R16" s="25"/>
      <c r="S16" s="25"/>
      <c r="T16" s="25"/>
      <c r="U16" s="25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50"/>
      <c r="BS16" s="150"/>
      <c r="BT16" s="150"/>
      <c r="BU16" s="150"/>
      <c r="BV16" s="150"/>
      <c r="BW16" s="150"/>
      <c r="BX16" s="150"/>
      <c r="BY16" s="150"/>
      <c r="BZ16" s="150"/>
    </row>
    <row r="17" spans="1:239" s="20" customFormat="1" x14ac:dyDescent="0.2">
      <c r="A17" s="204" t="s">
        <v>96</v>
      </c>
      <c r="B17" s="192">
        <v>7.0106839688981695E-2</v>
      </c>
      <c r="C17" s="192">
        <v>0.11634955941786154</v>
      </c>
      <c r="D17" s="192">
        <v>0.17418064575104847</v>
      </c>
      <c r="E17" s="192">
        <v>0.6393629551421085</v>
      </c>
      <c r="F17" s="212"/>
      <c r="G17" s="206"/>
      <c r="H17" s="207"/>
      <c r="I17" s="207"/>
      <c r="J17" s="174"/>
      <c r="K17" s="174"/>
      <c r="L17" s="174"/>
      <c r="M17" s="174"/>
      <c r="N17" s="199"/>
      <c r="O17" s="25"/>
      <c r="P17" s="25"/>
      <c r="Q17" s="25"/>
      <c r="R17" s="25"/>
      <c r="S17" s="25"/>
      <c r="T17" s="25"/>
      <c r="U17" s="25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50"/>
      <c r="BS17" s="150"/>
      <c r="BT17" s="150"/>
      <c r="BU17" s="150"/>
      <c r="BV17" s="150"/>
      <c r="BW17" s="150"/>
      <c r="BX17" s="150"/>
      <c r="BY17" s="150"/>
      <c r="BZ17" s="150"/>
    </row>
    <row r="18" spans="1:239" s="20" customFormat="1" ht="13.5" thickBot="1" x14ac:dyDescent="0.25">
      <c r="A18" s="205" t="s">
        <v>100</v>
      </c>
      <c r="B18" s="193">
        <v>4.1171568698169889E-2</v>
      </c>
      <c r="C18" s="193">
        <v>7.9647521677790739E-3</v>
      </c>
      <c r="D18" s="193">
        <v>6.2019629946681483E-3</v>
      </c>
      <c r="E18" s="193">
        <v>0.94466171613938354</v>
      </c>
      <c r="F18" s="212"/>
      <c r="G18" s="206"/>
      <c r="H18" s="207"/>
      <c r="I18" s="207"/>
      <c r="J18" s="174"/>
      <c r="K18" s="174"/>
      <c r="L18" s="174"/>
      <c r="M18" s="174"/>
      <c r="N18" s="199"/>
      <c r="O18" s="25"/>
      <c r="P18" s="25"/>
      <c r="Q18" s="25"/>
      <c r="R18" s="25"/>
      <c r="S18" s="25"/>
      <c r="T18" s="25"/>
      <c r="U18" s="25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50"/>
      <c r="BS18" s="150"/>
      <c r="BT18" s="150"/>
      <c r="BU18" s="150"/>
      <c r="BV18" s="150"/>
      <c r="BW18" s="150"/>
      <c r="BX18" s="150"/>
      <c r="BY18" s="150"/>
      <c r="BZ18" s="150"/>
    </row>
    <row r="19" spans="1:239" s="20" customFormat="1" x14ac:dyDescent="0.2">
      <c r="A19" s="200"/>
      <c r="B19" s="162"/>
      <c r="C19" s="162"/>
      <c r="D19" s="162"/>
      <c r="E19" s="162"/>
      <c r="F19" s="212"/>
      <c r="G19" s="206"/>
      <c r="H19" s="207"/>
      <c r="I19" s="207"/>
      <c r="J19" s="174"/>
      <c r="K19" s="174"/>
      <c r="L19" s="174"/>
      <c r="M19" s="174"/>
      <c r="N19" s="199"/>
      <c r="O19" s="25"/>
      <c r="P19" s="25"/>
      <c r="Q19" s="25"/>
      <c r="R19" s="25"/>
      <c r="S19" s="25"/>
      <c r="T19" s="25"/>
      <c r="U19" s="25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50"/>
      <c r="BS19" s="150"/>
      <c r="BT19" s="150"/>
      <c r="BU19" s="150"/>
      <c r="BV19" s="150"/>
      <c r="BW19" s="150"/>
      <c r="BX19" s="150"/>
      <c r="BY19" s="150"/>
      <c r="BZ19" s="150"/>
    </row>
    <row r="20" spans="1:239" s="20" customFormat="1" x14ac:dyDescent="0.2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25"/>
      <c r="O20" s="25"/>
      <c r="P20" s="25"/>
      <c r="Q20" s="25"/>
      <c r="R20" s="25"/>
      <c r="S20" s="25"/>
      <c r="T20" s="25"/>
      <c r="U20" s="25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</row>
    <row r="21" spans="1:239" s="26" customFormat="1" x14ac:dyDescent="0.2">
      <c r="A21" s="57" t="s">
        <v>360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117"/>
      <c r="N21" s="25"/>
      <c r="O21" s="25"/>
      <c r="P21" s="25"/>
      <c r="Q21" s="25"/>
      <c r="R21" s="25"/>
      <c r="S21" s="25"/>
      <c r="T21" s="25"/>
      <c r="U21" s="25"/>
    </row>
    <row r="22" spans="1:239" s="27" customFormat="1" x14ac:dyDescent="0.2">
      <c r="A22" s="255"/>
      <c r="B22" s="435" t="s">
        <v>144</v>
      </c>
      <c r="C22" s="435" t="s">
        <v>88</v>
      </c>
      <c r="D22" s="435" t="s">
        <v>89</v>
      </c>
      <c r="E22" s="435" t="s">
        <v>95</v>
      </c>
      <c r="F22" s="435" t="s">
        <v>99</v>
      </c>
      <c r="G22" s="435" t="s">
        <v>145</v>
      </c>
      <c r="H22" s="435" t="s">
        <v>146</v>
      </c>
      <c r="I22" s="435" t="s">
        <v>147</v>
      </c>
      <c r="J22" s="435" t="s">
        <v>148</v>
      </c>
      <c r="K22" s="435" t="s">
        <v>149</v>
      </c>
      <c r="L22" s="435" t="s">
        <v>94</v>
      </c>
      <c r="M22" s="435" t="s">
        <v>51</v>
      </c>
      <c r="N22" s="25"/>
      <c r="O22" s="25"/>
      <c r="P22" s="25"/>
      <c r="Q22" s="25"/>
      <c r="R22" s="25"/>
      <c r="S22" s="25"/>
      <c r="T22" s="25"/>
      <c r="U22" s="25"/>
    </row>
    <row r="23" spans="1:239" s="27" customFormat="1" x14ac:dyDescent="0.2">
      <c r="A23" s="255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25"/>
      <c r="O23" s="25"/>
      <c r="P23" s="25"/>
      <c r="Q23" s="25"/>
      <c r="R23" s="25"/>
      <c r="S23" s="25"/>
      <c r="T23" s="25"/>
      <c r="U23" s="25"/>
    </row>
    <row r="24" spans="1:239" s="27" customFormat="1" ht="13.5" thickBot="1" x14ac:dyDescent="0.25">
      <c r="A24" s="256"/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25"/>
      <c r="O24" s="25"/>
      <c r="P24" s="25"/>
      <c r="Q24" s="25"/>
      <c r="R24" s="25"/>
      <c r="S24" s="25"/>
      <c r="T24" s="25"/>
      <c r="U24" s="25"/>
    </row>
    <row r="25" spans="1:239" s="20" customFormat="1" x14ac:dyDescent="0.2">
      <c r="A25" s="95" t="s">
        <v>4</v>
      </c>
      <c r="B25" s="192">
        <v>0.46325871495797771</v>
      </c>
      <c r="C25" s="192">
        <v>0.18295518939740824</v>
      </c>
      <c r="D25" s="192">
        <v>0.29145874779925518</v>
      </c>
      <c r="E25" s="192">
        <v>7.6344833195654827E-2</v>
      </c>
      <c r="F25" s="192">
        <v>9.2379889214655592E-2</v>
      </c>
      <c r="G25" s="192">
        <v>7.0106839688981695E-2</v>
      </c>
      <c r="H25" s="192">
        <v>0.1634719388036254</v>
      </c>
      <c r="I25" s="192">
        <v>0.23973137509535231</v>
      </c>
      <c r="J25" s="192">
        <v>0.15068234991127696</v>
      </c>
      <c r="K25" s="192">
        <v>8.8443466629793313E-2</v>
      </c>
      <c r="L25" s="192">
        <v>0.38693291115193451</v>
      </c>
      <c r="M25" s="192">
        <v>4.1171568698169889E-2</v>
      </c>
      <c r="N25" s="71"/>
      <c r="O25" s="25"/>
      <c r="P25" s="25"/>
      <c r="Q25" s="25"/>
      <c r="R25" s="25"/>
      <c r="S25" s="25"/>
      <c r="T25" s="25"/>
      <c r="U25" s="25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</row>
    <row r="26" spans="1:239" s="20" customFormat="1" x14ac:dyDescent="0.2">
      <c r="A26" s="17" t="s">
        <v>187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25"/>
      <c r="O26" s="25"/>
      <c r="P26" s="25"/>
      <c r="Q26" s="25"/>
      <c r="R26" s="25"/>
      <c r="S26" s="25"/>
      <c r="T26" s="25"/>
      <c r="U26" s="25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</row>
    <row r="27" spans="1:239" s="20" customFormat="1" x14ac:dyDescent="0.2">
      <c r="A27" s="253" t="s">
        <v>5</v>
      </c>
      <c r="B27" s="192">
        <v>0.42774709338459665</v>
      </c>
      <c r="C27" s="192">
        <v>0.14238873268368385</v>
      </c>
      <c r="D27" s="192">
        <v>0.27789597406534861</v>
      </c>
      <c r="E27" s="192">
        <v>8.0859164328762348E-2</v>
      </c>
      <c r="F27" s="192">
        <v>6.1055419323045118E-2</v>
      </c>
      <c r="G27" s="192">
        <v>3.80035662423528E-2</v>
      </c>
      <c r="H27" s="192">
        <v>0.14005680462167808</v>
      </c>
      <c r="I27" s="192">
        <v>0.17914505076153056</v>
      </c>
      <c r="J27" s="192">
        <v>0.19454096817170488</v>
      </c>
      <c r="K27" s="192">
        <v>8.9372087822209317E-2</v>
      </c>
      <c r="L27" s="192">
        <v>0.46336933235322642</v>
      </c>
      <c r="M27" s="192">
        <v>0</v>
      </c>
      <c r="N27" s="25"/>
      <c r="O27" s="25"/>
      <c r="P27" s="25"/>
      <c r="Q27" s="25"/>
      <c r="R27" s="25"/>
      <c r="S27" s="25"/>
      <c r="T27" s="25"/>
      <c r="U27" s="25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E27" s="151"/>
      <c r="FF27" s="151"/>
      <c r="FG27" s="151"/>
      <c r="FH27" s="151"/>
      <c r="FI27" s="151"/>
      <c r="FJ27" s="151"/>
      <c r="FK27" s="151"/>
      <c r="FL27" s="151"/>
      <c r="FM27" s="151"/>
      <c r="FN27" s="151"/>
      <c r="FO27" s="151"/>
      <c r="FP27" s="151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</row>
    <row r="28" spans="1:239" s="20" customFormat="1" x14ac:dyDescent="0.2">
      <c r="A28" s="253" t="s">
        <v>6</v>
      </c>
      <c r="B28" s="192">
        <v>0.46805487173021143</v>
      </c>
      <c r="C28" s="192">
        <v>0.20912176855442882</v>
      </c>
      <c r="D28" s="192">
        <v>0.33098971417982725</v>
      </c>
      <c r="E28" s="192">
        <v>7.6985977363341174E-2</v>
      </c>
      <c r="F28" s="192">
        <v>0.11427345607414997</v>
      </c>
      <c r="G28" s="192">
        <v>8.4480602696424489E-2</v>
      </c>
      <c r="H28" s="192">
        <v>0.1464524865008858</v>
      </c>
      <c r="I28" s="192">
        <v>0.28897824880690898</v>
      </c>
      <c r="J28" s="192">
        <v>0.12658272599634385</v>
      </c>
      <c r="K28" s="192">
        <v>8.414063731091892E-2</v>
      </c>
      <c r="L28" s="192">
        <v>0.3691435913751353</v>
      </c>
      <c r="M28" s="192">
        <v>3.6517159036497604E-2</v>
      </c>
      <c r="N28" s="25"/>
      <c r="O28" s="25"/>
      <c r="P28" s="25"/>
      <c r="Q28" s="25"/>
      <c r="R28" s="25"/>
      <c r="S28" s="25"/>
      <c r="T28" s="25"/>
      <c r="U28" s="25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151"/>
      <c r="FE28" s="151"/>
      <c r="FF28" s="151"/>
      <c r="FG28" s="151"/>
      <c r="FH28" s="151"/>
      <c r="FI28" s="151"/>
      <c r="FJ28" s="151"/>
      <c r="FK28" s="151"/>
      <c r="FL28" s="151"/>
      <c r="FM28" s="151"/>
      <c r="FN28" s="151"/>
      <c r="FO28" s="151"/>
      <c r="FP28" s="151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</row>
    <row r="29" spans="1:239" s="20" customFormat="1" x14ac:dyDescent="0.2">
      <c r="A29" s="253" t="s">
        <v>7</v>
      </c>
      <c r="B29" s="192">
        <v>0.53971675018258791</v>
      </c>
      <c r="C29" s="192">
        <v>0.20451187832955686</v>
      </c>
      <c r="D29" s="192">
        <v>0.20078079533296009</v>
      </c>
      <c r="E29" s="192">
        <v>6.2647742192833977E-2</v>
      </c>
      <c r="F29" s="192">
        <v>0.10365671126361871</v>
      </c>
      <c r="G29" s="192">
        <v>0.10730706039887082</v>
      </c>
      <c r="H29" s="192">
        <v>0.27806179575113571</v>
      </c>
      <c r="I29" s="192">
        <v>0.23959692839568628</v>
      </c>
      <c r="J29" s="192">
        <v>0.11405092222092021</v>
      </c>
      <c r="K29" s="192">
        <v>9.972780054266929E-2</v>
      </c>
      <c r="L29" s="192">
        <v>0.24610278511969694</v>
      </c>
      <c r="M29" s="192">
        <v>0.16229823293403342</v>
      </c>
      <c r="N29" s="25"/>
      <c r="O29" s="25"/>
      <c r="P29" s="25"/>
      <c r="Q29" s="25"/>
      <c r="R29" s="25"/>
      <c r="S29" s="25"/>
      <c r="T29" s="25"/>
      <c r="U29" s="25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</row>
    <row r="30" spans="1:239" s="20" customFormat="1" x14ac:dyDescent="0.2">
      <c r="A30" s="156" t="s">
        <v>186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25"/>
      <c r="O30" s="25"/>
      <c r="P30" s="25"/>
      <c r="Q30" s="25"/>
      <c r="R30" s="25"/>
      <c r="S30" s="25"/>
      <c r="T30" s="25"/>
      <c r="U30" s="25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</row>
    <row r="31" spans="1:239" s="20" customFormat="1" x14ac:dyDescent="0.2">
      <c r="A31" s="19" t="s">
        <v>8</v>
      </c>
      <c r="B31" s="192">
        <v>0.4614383440349622</v>
      </c>
      <c r="C31" s="192">
        <v>0.17509248802864086</v>
      </c>
      <c r="D31" s="192">
        <v>0.29107884063326384</v>
      </c>
      <c r="E31" s="192">
        <v>7.1313095079672498E-2</v>
      </c>
      <c r="F31" s="192">
        <v>9.3931357126167681E-2</v>
      </c>
      <c r="G31" s="192">
        <v>6.3336109463195317E-2</v>
      </c>
      <c r="H31" s="192">
        <v>0.15282890036537572</v>
      </c>
      <c r="I31" s="192">
        <v>0.22791781679761644</v>
      </c>
      <c r="J31" s="192">
        <v>0.16017426468880683</v>
      </c>
      <c r="K31" s="192">
        <v>9.1039142731937805E-2</v>
      </c>
      <c r="L31" s="192">
        <v>0.40104998929738772</v>
      </c>
      <c r="M31" s="192">
        <v>2.4674757514560946E-3</v>
      </c>
      <c r="N31" s="25"/>
      <c r="O31" s="25"/>
      <c r="P31" s="25"/>
      <c r="Q31" s="25"/>
      <c r="R31" s="25"/>
      <c r="S31" s="25"/>
      <c r="T31" s="25"/>
      <c r="U31" s="25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</row>
    <row r="32" spans="1:239" s="20" customFormat="1" x14ac:dyDescent="0.2">
      <c r="A32" s="19" t="s">
        <v>9</v>
      </c>
      <c r="B32" s="192">
        <v>0.47947658282224692</v>
      </c>
      <c r="C32" s="192">
        <v>0.25300478766481599</v>
      </c>
      <c r="D32" s="192">
        <v>0.29484337899767471</v>
      </c>
      <c r="E32" s="192">
        <v>0.12117309476635039</v>
      </c>
      <c r="F32" s="192">
        <v>7.8557705358365829E-2</v>
      </c>
      <c r="G32" s="192">
        <v>0.13042795708221327</v>
      </c>
      <c r="H32" s="192">
        <v>0.25829184000265276</v>
      </c>
      <c r="I32" s="192">
        <v>0.34497955559374782</v>
      </c>
      <c r="J32" s="192">
        <v>6.6117925323611285E-2</v>
      </c>
      <c r="K32" s="192">
        <v>6.5318326851523112E-2</v>
      </c>
      <c r="L32" s="192">
        <v>0.26116244036605568</v>
      </c>
      <c r="M32" s="192">
        <v>0.38599023025784318</v>
      </c>
      <c r="N32" s="25"/>
      <c r="O32" s="25"/>
      <c r="P32" s="25"/>
      <c r="Q32" s="25"/>
      <c r="R32" s="25"/>
      <c r="S32" s="25"/>
      <c r="T32" s="25"/>
      <c r="U32" s="25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</row>
    <row r="33" spans="1:239" s="20" customFormat="1" x14ac:dyDescent="0.2">
      <c r="A33" s="156" t="s">
        <v>188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25"/>
      <c r="O33" s="25"/>
      <c r="P33" s="25"/>
      <c r="Q33" s="25"/>
      <c r="R33" s="25"/>
      <c r="S33" s="25"/>
      <c r="T33" s="25"/>
      <c r="U33" s="25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</row>
    <row r="34" spans="1:239" s="20" customFormat="1" x14ac:dyDescent="0.2">
      <c r="A34" s="19" t="s">
        <v>189</v>
      </c>
      <c r="B34" s="192">
        <v>1</v>
      </c>
      <c r="C34" s="192">
        <v>0</v>
      </c>
      <c r="D34" s="192">
        <v>0.50473407409786286</v>
      </c>
      <c r="E34" s="192">
        <v>0</v>
      </c>
      <c r="F34" s="192">
        <v>0.50473407409786286</v>
      </c>
      <c r="G34" s="192">
        <v>0.49526592590213697</v>
      </c>
      <c r="H34" s="192">
        <v>1</v>
      </c>
      <c r="I34" s="192">
        <v>1</v>
      </c>
      <c r="J34" s="192">
        <v>0.50473407409786286</v>
      </c>
      <c r="K34" s="192">
        <v>0</v>
      </c>
      <c r="L34" s="192">
        <v>0.50473407409786286</v>
      </c>
      <c r="M34" s="192">
        <v>0</v>
      </c>
      <c r="N34" s="25"/>
      <c r="O34" s="25"/>
      <c r="P34" s="25"/>
      <c r="Q34" s="25"/>
      <c r="R34" s="25"/>
      <c r="S34" s="25"/>
      <c r="T34" s="25"/>
      <c r="U34" s="25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1"/>
      <c r="EJ34" s="151"/>
      <c r="EK34" s="151"/>
      <c r="EL34" s="151"/>
      <c r="EM34" s="151"/>
      <c r="EN34" s="151"/>
      <c r="EO34" s="151"/>
      <c r="EP34" s="151"/>
      <c r="EQ34" s="151"/>
      <c r="ER34" s="151"/>
      <c r="ES34" s="151"/>
      <c r="ET34" s="151"/>
      <c r="EU34" s="151"/>
      <c r="EV34" s="151"/>
      <c r="EW34" s="151"/>
      <c r="EX34" s="151"/>
      <c r="EY34" s="151"/>
      <c r="EZ34" s="151"/>
      <c r="FA34" s="151"/>
      <c r="FB34" s="151"/>
      <c r="FC34" s="151"/>
      <c r="FD34" s="151"/>
      <c r="FE34" s="151"/>
      <c r="FF34" s="151"/>
      <c r="FG34" s="151"/>
      <c r="FH34" s="151"/>
      <c r="FI34" s="151"/>
      <c r="FJ34" s="151"/>
      <c r="FK34" s="151"/>
      <c r="FL34" s="151"/>
      <c r="FM34" s="151"/>
      <c r="FN34" s="151"/>
      <c r="FO34" s="151"/>
      <c r="FP34" s="151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</row>
    <row r="35" spans="1:239" s="20" customFormat="1" x14ac:dyDescent="0.2">
      <c r="A35" s="19" t="s">
        <v>191</v>
      </c>
      <c r="B35" s="192">
        <v>0</v>
      </c>
      <c r="C35" s="192">
        <v>0</v>
      </c>
      <c r="D35" s="192">
        <v>0</v>
      </c>
      <c r="E35" s="192">
        <v>1</v>
      </c>
      <c r="F35" s="192">
        <v>0</v>
      </c>
      <c r="G35" s="192">
        <v>1</v>
      </c>
      <c r="H35" s="192">
        <v>1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25"/>
      <c r="O35" s="25"/>
      <c r="P35" s="25"/>
      <c r="Q35" s="25"/>
      <c r="R35" s="25"/>
      <c r="S35" s="25"/>
      <c r="T35" s="25"/>
      <c r="U35" s="25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  <c r="ES35" s="151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</row>
    <row r="36" spans="1:239" s="20" customFormat="1" x14ac:dyDescent="0.2">
      <c r="A36" s="19" t="s">
        <v>190</v>
      </c>
      <c r="B36" s="192">
        <v>0.46265434590463606</v>
      </c>
      <c r="C36" s="192">
        <v>0.18349320605292846</v>
      </c>
      <c r="D36" s="192">
        <v>0.29132319328444162</v>
      </c>
      <c r="E36" s="192">
        <v>7.55953135724763E-2</v>
      </c>
      <c r="F36" s="192">
        <v>9.165890314125516E-2</v>
      </c>
      <c r="G36" s="192">
        <v>6.836494897515806E-2</v>
      </c>
      <c r="H36" s="192">
        <v>0.16101195922493158</v>
      </c>
      <c r="I36" s="192">
        <v>0.23846967879042341</v>
      </c>
      <c r="J36" s="192">
        <v>0.15013281398922732</v>
      </c>
      <c r="K36" s="192">
        <v>8.8703552491667476E-2</v>
      </c>
      <c r="L36" s="192">
        <v>0.38707811768153172</v>
      </c>
      <c r="M36" s="192">
        <v>4.129264200451592E-2</v>
      </c>
      <c r="N36" s="25"/>
      <c r="O36" s="25"/>
      <c r="P36" s="25"/>
      <c r="Q36" s="25"/>
      <c r="R36" s="25"/>
      <c r="S36" s="25"/>
      <c r="T36" s="25"/>
      <c r="U36" s="25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  <c r="CV36" s="151"/>
      <c r="CW36" s="151"/>
      <c r="CX36" s="151"/>
      <c r="CY36" s="151"/>
      <c r="CZ36" s="151"/>
      <c r="DA36" s="151"/>
      <c r="DB36" s="151"/>
      <c r="DC36" s="151"/>
      <c r="DD36" s="151"/>
      <c r="DE36" s="151"/>
      <c r="DF36" s="151"/>
      <c r="DG36" s="151"/>
      <c r="DH36" s="151"/>
      <c r="DI36" s="151"/>
      <c r="DJ36" s="151"/>
      <c r="DK36" s="151"/>
      <c r="DL36" s="151"/>
      <c r="DM36" s="151"/>
      <c r="DN36" s="151"/>
      <c r="DO36" s="151"/>
      <c r="DP36" s="151"/>
      <c r="DQ36" s="151"/>
      <c r="DR36" s="151"/>
      <c r="DS36" s="151"/>
      <c r="DT36" s="151"/>
      <c r="DU36" s="151"/>
      <c r="DV36" s="151"/>
      <c r="DW36" s="151"/>
      <c r="DX36" s="151"/>
      <c r="DY36" s="151"/>
      <c r="DZ36" s="151"/>
      <c r="EA36" s="151"/>
      <c r="EB36" s="151"/>
      <c r="EC36" s="151"/>
      <c r="ED36" s="151"/>
      <c r="EE36" s="151"/>
      <c r="EF36" s="151"/>
      <c r="EG36" s="151"/>
      <c r="EH36" s="151"/>
      <c r="EI36" s="151"/>
      <c r="EJ36" s="151"/>
      <c r="EK36" s="151"/>
      <c r="EL36" s="151"/>
      <c r="EM36" s="151"/>
      <c r="EN36" s="151"/>
      <c r="EO36" s="151"/>
      <c r="EP36" s="151"/>
      <c r="EQ36" s="151"/>
      <c r="ER36" s="151"/>
      <c r="ES36" s="151"/>
      <c r="ET36" s="151"/>
      <c r="EU36" s="151"/>
      <c r="EV36" s="151"/>
      <c r="EW36" s="151"/>
      <c r="EX36" s="151"/>
      <c r="EY36" s="151"/>
      <c r="EZ36" s="151"/>
      <c r="FA36" s="151"/>
      <c r="FB36" s="151"/>
      <c r="FC36" s="151"/>
      <c r="FD36" s="151"/>
      <c r="FE36" s="151"/>
      <c r="FF36" s="151"/>
      <c r="FG36" s="151"/>
      <c r="FH36" s="151"/>
      <c r="FI36" s="151"/>
      <c r="FJ36" s="151"/>
      <c r="FK36" s="151"/>
      <c r="FL36" s="151"/>
      <c r="FM36" s="151"/>
      <c r="FN36" s="151"/>
      <c r="FO36" s="151"/>
      <c r="FP36" s="151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</row>
    <row r="37" spans="1:239" s="20" customFormat="1" x14ac:dyDescent="0.2">
      <c r="A37" s="156" t="s">
        <v>10</v>
      </c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25"/>
      <c r="O37" s="25"/>
      <c r="P37" s="25"/>
      <c r="Q37" s="25"/>
      <c r="R37" s="25"/>
      <c r="S37" s="25"/>
      <c r="T37" s="25"/>
      <c r="U37" s="25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239" s="20" customFormat="1" x14ac:dyDescent="0.2">
      <c r="A38" s="19" t="s">
        <v>162</v>
      </c>
      <c r="B38" s="192">
        <v>0.33282547449600841</v>
      </c>
      <c r="C38" s="192">
        <v>0.12936725371912888</v>
      </c>
      <c r="D38" s="192">
        <v>0.2657751763285382</v>
      </c>
      <c r="E38" s="192">
        <v>3.9788143197860386E-2</v>
      </c>
      <c r="F38" s="192">
        <v>9.6792256475900035E-2</v>
      </c>
      <c r="G38" s="192">
        <v>3.7082017761719731E-2</v>
      </c>
      <c r="H38" s="192">
        <v>0.20336185854733294</v>
      </c>
      <c r="I38" s="192">
        <v>0.24792806110132737</v>
      </c>
      <c r="J38" s="192">
        <v>0.11382445946145056</v>
      </c>
      <c r="K38" s="192">
        <v>2.8140528518398576E-2</v>
      </c>
      <c r="L38" s="192">
        <v>0.25934169516153222</v>
      </c>
      <c r="M38" s="192">
        <v>3.0636658449047935E-2</v>
      </c>
      <c r="N38" s="25"/>
      <c r="O38" s="25"/>
      <c r="P38" s="25"/>
      <c r="Q38" s="25"/>
      <c r="R38" s="25"/>
      <c r="S38" s="25"/>
      <c r="T38" s="25"/>
      <c r="U38" s="25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</row>
    <row r="39" spans="1:239" s="20" customFormat="1" x14ac:dyDescent="0.2">
      <c r="A39" s="19" t="s">
        <v>163</v>
      </c>
      <c r="B39" s="192">
        <v>0.50189388808655988</v>
      </c>
      <c r="C39" s="192">
        <v>7.7386558605322148E-2</v>
      </c>
      <c r="D39" s="192">
        <v>0.23028236878027841</v>
      </c>
      <c r="E39" s="192">
        <v>3.9599948022967756E-2</v>
      </c>
      <c r="F39" s="192">
        <v>0.15520821522034234</v>
      </c>
      <c r="G39" s="192">
        <v>4.101656598993246E-2</v>
      </c>
      <c r="H39" s="192">
        <v>0.15800307261822236</v>
      </c>
      <c r="I39" s="192">
        <v>0</v>
      </c>
      <c r="J39" s="192">
        <v>0.15520821522034234</v>
      </c>
      <c r="K39" s="192">
        <v>0.15520821522034234</v>
      </c>
      <c r="L39" s="192">
        <v>0.15520821522034234</v>
      </c>
      <c r="M39" s="192">
        <v>0.14268926121720826</v>
      </c>
      <c r="N39" s="25"/>
      <c r="O39" s="25"/>
      <c r="P39" s="25"/>
      <c r="Q39" s="25"/>
      <c r="R39" s="25"/>
      <c r="S39" s="25"/>
      <c r="T39" s="25"/>
      <c r="U39" s="25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</row>
    <row r="40" spans="1:239" s="20" customFormat="1" x14ac:dyDescent="0.2">
      <c r="A40" s="19" t="s">
        <v>164</v>
      </c>
      <c r="B40" s="192">
        <v>1</v>
      </c>
      <c r="C40" s="192">
        <v>1</v>
      </c>
      <c r="D40" s="192">
        <v>0</v>
      </c>
      <c r="E40" s="192">
        <v>0</v>
      </c>
      <c r="F40" s="192">
        <v>1</v>
      </c>
      <c r="G40" s="192">
        <v>1</v>
      </c>
      <c r="H40" s="192">
        <v>0</v>
      </c>
      <c r="I40" s="192">
        <v>0</v>
      </c>
      <c r="J40" s="192">
        <v>1</v>
      </c>
      <c r="K40" s="192">
        <v>1</v>
      </c>
      <c r="L40" s="192">
        <v>1</v>
      </c>
      <c r="M40" s="192">
        <v>0</v>
      </c>
      <c r="N40" s="25"/>
      <c r="O40" s="25"/>
      <c r="P40" s="25"/>
      <c r="Q40" s="25"/>
      <c r="R40" s="25"/>
      <c r="S40" s="25"/>
      <c r="T40" s="25"/>
      <c r="U40" s="25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</row>
    <row r="41" spans="1:239" s="20" customFormat="1" x14ac:dyDescent="0.2">
      <c r="A41" s="19" t="s">
        <v>165</v>
      </c>
      <c r="B41" s="192">
        <v>0.56000026407055503</v>
      </c>
      <c r="C41" s="192">
        <v>7.7676485164433082E-2</v>
      </c>
      <c r="D41" s="192">
        <v>0.57482557920681709</v>
      </c>
      <c r="E41" s="192">
        <v>0.17709745443867692</v>
      </c>
      <c r="F41" s="192">
        <v>0.25088854763130075</v>
      </c>
      <c r="G41" s="192">
        <v>7.7676485164433082E-2</v>
      </c>
      <c r="H41" s="192">
        <v>0.24996224131609293</v>
      </c>
      <c r="I41" s="192">
        <v>0.47460046985203841</v>
      </c>
      <c r="J41" s="192">
        <v>0.24996224131609293</v>
      </c>
      <c r="K41" s="192">
        <v>7.7676485164433082E-2</v>
      </c>
      <c r="L41" s="192">
        <v>0.48131019612966291</v>
      </c>
      <c r="M41" s="192">
        <v>0</v>
      </c>
      <c r="N41" s="25"/>
      <c r="O41" s="25"/>
      <c r="P41" s="25"/>
      <c r="Q41" s="25"/>
      <c r="R41" s="25"/>
      <c r="S41" s="25"/>
      <c r="T41" s="25"/>
      <c r="U41" s="25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</row>
    <row r="42" spans="1:239" s="20" customFormat="1" x14ac:dyDescent="0.2">
      <c r="A42" s="19" t="s">
        <v>166</v>
      </c>
      <c r="B42" s="192">
        <v>0.44407212722204892</v>
      </c>
      <c r="C42" s="192">
        <v>0.29809232992235157</v>
      </c>
      <c r="D42" s="192">
        <v>0.48247232737401136</v>
      </c>
      <c r="E42" s="192">
        <v>0.26541410940435672</v>
      </c>
      <c r="F42" s="192">
        <v>0.38355675237551168</v>
      </c>
      <c r="G42" s="192">
        <v>3.4830290083614317E-2</v>
      </c>
      <c r="H42" s="192">
        <v>3.4830290083614317E-2</v>
      </c>
      <c r="I42" s="192">
        <v>0.10714613281373529</v>
      </c>
      <c r="J42" s="192">
        <v>0.22633015245536808</v>
      </c>
      <c r="K42" s="192">
        <v>0.2269832443958536</v>
      </c>
      <c r="L42" s="192">
        <v>0.63612901722580673</v>
      </c>
      <c r="M42" s="192">
        <v>0</v>
      </c>
      <c r="N42" s="25"/>
      <c r="O42" s="25"/>
      <c r="P42" s="25"/>
      <c r="Q42" s="25"/>
      <c r="R42" s="25"/>
      <c r="S42" s="25"/>
      <c r="T42" s="25"/>
      <c r="U42" s="25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</row>
    <row r="43" spans="1:239" s="20" customFormat="1" x14ac:dyDescent="0.2">
      <c r="A43" s="19" t="s">
        <v>167</v>
      </c>
      <c r="B43" s="192">
        <v>0.50355859983376539</v>
      </c>
      <c r="C43" s="192">
        <v>8.8718425758903138E-2</v>
      </c>
      <c r="D43" s="192">
        <v>0</v>
      </c>
      <c r="E43" s="192">
        <v>0</v>
      </c>
      <c r="F43" s="192">
        <v>0</v>
      </c>
      <c r="G43" s="192">
        <v>8.8718425758903138E-2</v>
      </c>
      <c r="H43" s="192">
        <v>0</v>
      </c>
      <c r="I43" s="192">
        <v>0.34675720513793123</v>
      </c>
      <c r="J43" s="192">
        <v>0.1683672907996322</v>
      </c>
      <c r="K43" s="192">
        <v>0</v>
      </c>
      <c r="L43" s="192">
        <v>0.17790551137997998</v>
      </c>
      <c r="M43" s="192">
        <v>6.1450172227719237E-2</v>
      </c>
      <c r="N43" s="25"/>
      <c r="O43" s="25"/>
      <c r="P43" s="25"/>
      <c r="Q43" s="25"/>
      <c r="R43" s="25"/>
      <c r="S43" s="25"/>
      <c r="T43" s="25"/>
      <c r="U43" s="25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</row>
    <row r="44" spans="1:239" s="20" customFormat="1" ht="25.5" x14ac:dyDescent="0.2">
      <c r="A44" s="19" t="s">
        <v>344</v>
      </c>
      <c r="B44" s="192">
        <v>0.78957656066284443</v>
      </c>
      <c r="C44" s="192">
        <v>0.42240615623477351</v>
      </c>
      <c r="D44" s="192">
        <v>0.28305218308267199</v>
      </c>
      <c r="E44" s="192">
        <v>5.6754384945776046E-2</v>
      </c>
      <c r="F44" s="192">
        <v>5.6754384945776046E-2</v>
      </c>
      <c r="G44" s="192">
        <v>0</v>
      </c>
      <c r="H44" s="192">
        <v>0.19543075993781772</v>
      </c>
      <c r="I44" s="192">
        <v>0.29353386776195889</v>
      </c>
      <c r="J44" s="192">
        <v>5.6754384945776046E-2</v>
      </c>
      <c r="K44" s="192">
        <v>0</v>
      </c>
      <c r="L44" s="192">
        <v>0.30920437271781154</v>
      </c>
      <c r="M44" s="192">
        <v>0</v>
      </c>
      <c r="N44" s="25"/>
      <c r="O44" s="25"/>
      <c r="P44" s="25"/>
      <c r="Q44" s="25"/>
      <c r="R44" s="25"/>
      <c r="S44" s="25"/>
      <c r="T44" s="25"/>
      <c r="U44" s="25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  <c r="CW44" s="151"/>
      <c r="CX44" s="151"/>
      <c r="CY44" s="151"/>
      <c r="CZ44" s="151"/>
      <c r="DA44" s="151"/>
      <c r="DB44" s="151"/>
      <c r="DC44" s="151"/>
      <c r="DD44" s="151"/>
      <c r="DE44" s="151"/>
      <c r="DF44" s="151"/>
      <c r="DG44" s="151"/>
      <c r="DH44" s="151"/>
      <c r="DI44" s="151"/>
      <c r="DJ44" s="151"/>
      <c r="DK44" s="151"/>
      <c r="DL44" s="151"/>
      <c r="DM44" s="151"/>
      <c r="DN44" s="151"/>
      <c r="DO44" s="151"/>
      <c r="DP44" s="151"/>
      <c r="DQ44" s="151"/>
      <c r="DR44" s="151"/>
      <c r="DS44" s="151"/>
      <c r="DT44" s="151"/>
      <c r="DU44" s="151"/>
      <c r="DV44" s="151"/>
      <c r="DW44" s="151"/>
      <c r="DX44" s="151"/>
      <c r="DY44" s="151"/>
      <c r="DZ44" s="151"/>
      <c r="EA44" s="151"/>
      <c r="EB44" s="151"/>
      <c r="EC44" s="151"/>
      <c r="ED44" s="151"/>
      <c r="EE44" s="151"/>
      <c r="EF44" s="151"/>
      <c r="EG44" s="151"/>
      <c r="EH44" s="151"/>
      <c r="EI44" s="151"/>
      <c r="EJ44" s="151"/>
      <c r="EK44" s="151"/>
      <c r="EL44" s="151"/>
      <c r="EM44" s="151"/>
      <c r="EN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</row>
    <row r="45" spans="1:239" s="20" customFormat="1" x14ac:dyDescent="0.2">
      <c r="A45" s="19" t="s">
        <v>168</v>
      </c>
      <c r="B45" s="192">
        <v>0.70135005888798307</v>
      </c>
      <c r="C45" s="192">
        <v>0.14533313884610785</v>
      </c>
      <c r="D45" s="192">
        <v>0.3001265644395672</v>
      </c>
      <c r="E45" s="192">
        <v>0</v>
      </c>
      <c r="F45" s="192">
        <v>0.14533313884610785</v>
      </c>
      <c r="G45" s="192">
        <v>0</v>
      </c>
      <c r="H45" s="192">
        <v>0</v>
      </c>
      <c r="I45" s="192">
        <v>0.29864994111201687</v>
      </c>
      <c r="J45" s="192">
        <v>0.30108852612239245</v>
      </c>
      <c r="K45" s="192">
        <v>0.14629510052893305</v>
      </c>
      <c r="L45" s="192">
        <v>0.59218057160341186</v>
      </c>
      <c r="M45" s="192">
        <v>0.14629510052893305</v>
      </c>
      <c r="N45" s="25"/>
      <c r="O45" s="25"/>
      <c r="P45" s="25"/>
      <c r="Q45" s="25"/>
      <c r="R45" s="25"/>
      <c r="S45" s="25"/>
      <c r="T45" s="25"/>
      <c r="U45" s="25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51"/>
      <c r="EH45" s="151"/>
      <c r="EI45" s="151"/>
      <c r="EJ45" s="151"/>
      <c r="EK45" s="151"/>
      <c r="EL45" s="151"/>
      <c r="EM45" s="151"/>
      <c r="EN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</row>
    <row r="46" spans="1:239" s="20" customFormat="1" x14ac:dyDescent="0.2">
      <c r="A46" s="19" t="s">
        <v>169</v>
      </c>
      <c r="B46" s="192">
        <v>0.5297391202806897</v>
      </c>
      <c r="C46" s="192">
        <v>0.24741545909721119</v>
      </c>
      <c r="D46" s="192">
        <v>0.54259563062931415</v>
      </c>
      <c r="E46" s="192">
        <v>7.4424809571235984E-2</v>
      </c>
      <c r="F46" s="192">
        <v>7.4140920822644757E-2</v>
      </c>
      <c r="G46" s="192">
        <v>8.2625658443253244E-2</v>
      </c>
      <c r="H46" s="192">
        <v>0.16951518668493773</v>
      </c>
      <c r="I46" s="192">
        <v>0.37935655624840342</v>
      </c>
      <c r="J46" s="192">
        <v>0.23162830713972793</v>
      </c>
      <c r="K46" s="192">
        <v>0.15696935694346328</v>
      </c>
      <c r="L46" s="192">
        <v>0.70269009109286129</v>
      </c>
      <c r="M46" s="192">
        <v>1.2897656786570176E-2</v>
      </c>
      <c r="N46" s="25"/>
      <c r="O46" s="25"/>
      <c r="P46" s="25"/>
      <c r="Q46" s="25"/>
      <c r="R46" s="25"/>
      <c r="S46" s="25"/>
      <c r="T46" s="25"/>
      <c r="U46" s="25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</row>
    <row r="47" spans="1:239" s="20" customFormat="1" x14ac:dyDescent="0.2">
      <c r="A47" s="19" t="s">
        <v>170</v>
      </c>
      <c r="B47" s="192">
        <v>1</v>
      </c>
      <c r="C47" s="192">
        <v>0</v>
      </c>
      <c r="D47" s="192">
        <v>0</v>
      </c>
      <c r="E47" s="192">
        <v>0</v>
      </c>
      <c r="F47" s="192">
        <v>0</v>
      </c>
      <c r="G47" s="192">
        <v>1</v>
      </c>
      <c r="H47" s="192">
        <v>1</v>
      </c>
      <c r="I47" s="192">
        <v>1</v>
      </c>
      <c r="J47" s="192">
        <v>0</v>
      </c>
      <c r="K47" s="192">
        <v>0</v>
      </c>
      <c r="L47" s="192">
        <v>0</v>
      </c>
      <c r="M47" s="192">
        <v>0</v>
      </c>
      <c r="N47" s="25"/>
      <c r="O47" s="25"/>
      <c r="P47" s="25"/>
      <c r="Q47" s="25"/>
      <c r="R47" s="25"/>
      <c r="S47" s="25"/>
      <c r="T47" s="25"/>
      <c r="U47" s="25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</row>
    <row r="48" spans="1:239" s="20" customFormat="1" x14ac:dyDescent="0.2">
      <c r="A48" s="19" t="s">
        <v>171</v>
      </c>
      <c r="B48" s="192">
        <v>0.44137951520958812</v>
      </c>
      <c r="C48" s="192">
        <v>0.23054331093602357</v>
      </c>
      <c r="D48" s="192">
        <v>0.26948476490697854</v>
      </c>
      <c r="E48" s="192">
        <v>0.2210385886217992</v>
      </c>
      <c r="F48" s="192">
        <v>0.14272384182989162</v>
      </c>
      <c r="G48" s="192">
        <v>3.7167955499180512E-2</v>
      </c>
      <c r="H48" s="192">
        <v>0.22291445893088457</v>
      </c>
      <c r="I48" s="192">
        <v>0.13547828939511994</v>
      </c>
      <c r="J48" s="192">
        <v>6.9383534161494606E-2</v>
      </c>
      <c r="K48" s="192">
        <v>1.864446903539594E-2</v>
      </c>
      <c r="L48" s="192">
        <v>0.23420802644705221</v>
      </c>
      <c r="M48" s="192">
        <v>5.6464291709615602E-2</v>
      </c>
      <c r="N48" s="25"/>
      <c r="O48" s="25"/>
      <c r="P48" s="25"/>
      <c r="Q48" s="25"/>
      <c r="R48" s="25"/>
      <c r="S48" s="25"/>
      <c r="T48" s="25"/>
      <c r="U48" s="25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</row>
    <row r="49" spans="1:161" s="20" customFormat="1" ht="25.5" x14ac:dyDescent="0.2">
      <c r="A49" s="19" t="s">
        <v>172</v>
      </c>
      <c r="B49" s="192">
        <v>0.73163532772168793</v>
      </c>
      <c r="C49" s="192">
        <v>0.35125259392361891</v>
      </c>
      <c r="D49" s="192">
        <v>0.31175410651527846</v>
      </c>
      <c r="E49" s="192">
        <v>0</v>
      </c>
      <c r="F49" s="192">
        <v>0.12692515374484778</v>
      </c>
      <c r="G49" s="192">
        <v>0.12879191039692786</v>
      </c>
      <c r="H49" s="192">
        <v>0.20781691340972333</v>
      </c>
      <c r="I49" s="192">
        <v>0.20625429100300274</v>
      </c>
      <c r="J49" s="192">
        <v>0.12485182580165131</v>
      </c>
      <c r="K49" s="192">
        <v>0.29060848433612746</v>
      </c>
      <c r="L49" s="192">
        <v>0.55327348293473166</v>
      </c>
      <c r="M49" s="192">
        <v>2.4534811108008158E-2</v>
      </c>
      <c r="N49" s="25"/>
      <c r="O49" s="25"/>
      <c r="P49" s="25"/>
      <c r="Q49" s="25"/>
      <c r="R49" s="25"/>
      <c r="S49" s="25"/>
      <c r="T49" s="25"/>
      <c r="U49" s="25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</row>
    <row r="50" spans="1:161" s="20" customFormat="1" x14ac:dyDescent="0.2">
      <c r="A50" s="19" t="s">
        <v>173</v>
      </c>
      <c r="B50" s="192">
        <v>0.3007820366195329</v>
      </c>
      <c r="C50" s="192">
        <v>2.5189849213856048E-2</v>
      </c>
      <c r="D50" s="192">
        <v>2.4901779974695237E-2</v>
      </c>
      <c r="E50" s="192">
        <v>2.4901779974695237E-2</v>
      </c>
      <c r="F50" s="192">
        <v>0</v>
      </c>
      <c r="G50" s="192">
        <v>0</v>
      </c>
      <c r="H50" s="192">
        <v>0.21184878888205727</v>
      </c>
      <c r="I50" s="192">
        <v>0.41218655902416113</v>
      </c>
      <c r="J50" s="192">
        <v>0.12298131259051161</v>
      </c>
      <c r="K50" s="192">
        <v>0.15783001014943709</v>
      </c>
      <c r="L50" s="192">
        <v>0.33087843317698007</v>
      </c>
      <c r="M50" s="192">
        <v>4.754049610216602E-2</v>
      </c>
      <c r="N50" s="25"/>
      <c r="O50" s="25"/>
      <c r="P50" s="25"/>
      <c r="Q50" s="25"/>
      <c r="R50" s="25"/>
      <c r="S50" s="25"/>
      <c r="T50" s="25"/>
      <c r="U50" s="25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</row>
    <row r="51" spans="1:161" s="20" customFormat="1" x14ac:dyDescent="0.2">
      <c r="A51" s="19" t="s">
        <v>174</v>
      </c>
      <c r="B51" s="192">
        <v>0.77431428531917323</v>
      </c>
      <c r="C51" s="192">
        <v>0</v>
      </c>
      <c r="D51" s="192">
        <v>9.2947590279104417E-2</v>
      </c>
      <c r="E51" s="192">
        <v>4.6712641487044994E-2</v>
      </c>
      <c r="F51" s="192">
        <v>9.4272459343567053E-2</v>
      </c>
      <c r="G51" s="192">
        <v>0</v>
      </c>
      <c r="H51" s="192">
        <v>0</v>
      </c>
      <c r="I51" s="192">
        <v>0.18855680930616539</v>
      </c>
      <c r="J51" s="192">
        <v>4.7559817856522052E-2</v>
      </c>
      <c r="K51" s="192">
        <v>4.7559817856522052E-2</v>
      </c>
      <c r="L51" s="192">
        <v>0.26930536283136935</v>
      </c>
      <c r="M51" s="192">
        <v>4.1044208470422394E-2</v>
      </c>
      <c r="N51" s="25"/>
      <c r="O51" s="25"/>
      <c r="P51" s="25"/>
      <c r="Q51" s="25"/>
      <c r="R51" s="25"/>
      <c r="S51" s="25"/>
      <c r="T51" s="25"/>
      <c r="U51" s="25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</row>
    <row r="52" spans="1:161" s="20" customFormat="1" x14ac:dyDescent="0.2">
      <c r="A52" s="19" t="s">
        <v>175</v>
      </c>
      <c r="B52" s="192">
        <v>1</v>
      </c>
      <c r="C52" s="192">
        <v>4.5325673137724287E-2</v>
      </c>
      <c r="D52" s="192">
        <v>4.5325673137724287E-2</v>
      </c>
      <c r="E52" s="192">
        <v>0</v>
      </c>
      <c r="F52" s="192">
        <v>0</v>
      </c>
      <c r="G52" s="192">
        <v>4.973279461264913E-2</v>
      </c>
      <c r="H52" s="192">
        <v>9.505846775037341E-2</v>
      </c>
      <c r="I52" s="192">
        <v>0</v>
      </c>
      <c r="J52" s="192">
        <v>0</v>
      </c>
      <c r="K52" s="192">
        <v>0</v>
      </c>
      <c r="L52" s="192">
        <v>0</v>
      </c>
      <c r="M52" s="192">
        <v>4.4678379328740421E-2</v>
      </c>
      <c r="N52" s="25"/>
      <c r="O52" s="25"/>
      <c r="P52" s="25"/>
      <c r="Q52" s="25"/>
      <c r="R52" s="25"/>
      <c r="S52" s="25"/>
      <c r="T52" s="25"/>
      <c r="U52" s="25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</row>
    <row r="53" spans="1:161" s="20" customFormat="1" x14ac:dyDescent="0.2">
      <c r="A53" s="19" t="s">
        <v>176</v>
      </c>
      <c r="B53" s="192">
        <v>0.19587353938309809</v>
      </c>
      <c r="C53" s="192">
        <v>0.36387113490261841</v>
      </c>
      <c r="D53" s="192">
        <v>0.26566696420346708</v>
      </c>
      <c r="E53" s="192">
        <v>0</v>
      </c>
      <c r="F53" s="192">
        <v>0</v>
      </c>
      <c r="G53" s="192">
        <v>2.615241731081959E-2</v>
      </c>
      <c r="H53" s="192">
        <v>0.1436886226261867</v>
      </c>
      <c r="I53" s="192">
        <v>0.33645186252581022</v>
      </c>
      <c r="J53" s="192">
        <v>0.21951309807634684</v>
      </c>
      <c r="K53" s="192">
        <v>2.5483003110734693E-2</v>
      </c>
      <c r="L53" s="192">
        <v>0.24434930233159396</v>
      </c>
      <c r="M53" s="192">
        <v>0</v>
      </c>
      <c r="N53" s="25"/>
      <c r="O53" s="25"/>
      <c r="P53" s="25"/>
      <c r="Q53" s="25"/>
      <c r="R53" s="25"/>
      <c r="S53" s="25"/>
      <c r="T53" s="25"/>
      <c r="U53" s="25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</row>
    <row r="54" spans="1:161" s="20" customFormat="1" x14ac:dyDescent="0.2">
      <c r="A54" s="19" t="s">
        <v>177</v>
      </c>
      <c r="B54" s="192">
        <v>8.1957520474112311E-2</v>
      </c>
      <c r="C54" s="192">
        <v>0</v>
      </c>
      <c r="D54" s="192">
        <v>0.45779623021060489</v>
      </c>
      <c r="E54" s="192">
        <v>0</v>
      </c>
      <c r="F54" s="192">
        <v>0</v>
      </c>
      <c r="G54" s="192">
        <v>0.45779623021060489</v>
      </c>
      <c r="H54" s="192">
        <v>0</v>
      </c>
      <c r="I54" s="192">
        <v>0</v>
      </c>
      <c r="J54" s="192">
        <v>0</v>
      </c>
      <c r="K54" s="192">
        <v>0.45779623021060489</v>
      </c>
      <c r="L54" s="192">
        <v>0.5397537506847172</v>
      </c>
      <c r="M54" s="192">
        <v>0</v>
      </c>
      <c r="N54" s="25"/>
      <c r="O54" s="25"/>
      <c r="P54" s="25"/>
      <c r="Q54" s="25"/>
      <c r="R54" s="25"/>
      <c r="S54" s="25"/>
      <c r="T54" s="25"/>
      <c r="U54" s="25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</row>
    <row r="55" spans="1:161" s="20" customFormat="1" x14ac:dyDescent="0.2">
      <c r="A55" s="19" t="s">
        <v>178</v>
      </c>
      <c r="B55" s="192">
        <v>0.49216145874585726</v>
      </c>
      <c r="C55" s="192">
        <v>0.40293083191874002</v>
      </c>
      <c r="D55" s="192">
        <v>0.5308275507667839</v>
      </c>
      <c r="E55" s="192">
        <v>0.16460547105139067</v>
      </c>
      <c r="F55" s="192">
        <v>0.16376711207034172</v>
      </c>
      <c r="G55" s="192">
        <v>7.2507552576907719E-2</v>
      </c>
      <c r="H55" s="192">
        <v>3.2609977583961662E-2</v>
      </c>
      <c r="I55" s="192">
        <v>0.19694739559841284</v>
      </c>
      <c r="J55" s="192">
        <v>0.23916371984839835</v>
      </c>
      <c r="K55" s="192">
        <v>5.5783497228319184E-2</v>
      </c>
      <c r="L55" s="192">
        <v>0.60147486568483</v>
      </c>
      <c r="M55" s="192">
        <v>0</v>
      </c>
      <c r="N55" s="25"/>
      <c r="O55" s="25"/>
      <c r="P55" s="25"/>
      <c r="Q55" s="25"/>
      <c r="R55" s="25"/>
      <c r="S55" s="25"/>
      <c r="T55" s="25"/>
      <c r="U55" s="25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</row>
    <row r="56" spans="1:161" s="20" customFormat="1" x14ac:dyDescent="0.2">
      <c r="A56" s="19" t="s">
        <v>179</v>
      </c>
      <c r="B56" s="192">
        <v>0.80110488976119554</v>
      </c>
      <c r="C56" s="192">
        <v>0.19889511023880449</v>
      </c>
      <c r="D56" s="192">
        <v>0.19889511023880449</v>
      </c>
      <c r="E56" s="192">
        <v>0.57932385201657743</v>
      </c>
      <c r="F56" s="192">
        <v>0.19889511023880449</v>
      </c>
      <c r="G56" s="192">
        <v>0.57932385201657743</v>
      </c>
      <c r="H56" s="192">
        <v>0.19889511023880449</v>
      </c>
      <c r="I56" s="192">
        <v>0.19889511023880449</v>
      </c>
      <c r="J56" s="192">
        <v>0.76215040392706224</v>
      </c>
      <c r="K56" s="192">
        <v>0.38042874177777292</v>
      </c>
      <c r="L56" s="192">
        <v>0.9610455141658667</v>
      </c>
      <c r="M56" s="192">
        <v>0.19889511023880449</v>
      </c>
      <c r="N56" s="25"/>
      <c r="O56" s="25"/>
      <c r="P56" s="25"/>
      <c r="Q56" s="25"/>
      <c r="R56" s="25"/>
      <c r="S56" s="25"/>
      <c r="T56" s="25"/>
      <c r="U56" s="25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1"/>
      <c r="CM56" s="151"/>
      <c r="CN56" s="151"/>
      <c r="CO56" s="151"/>
      <c r="CP56" s="151"/>
      <c r="CQ56" s="151"/>
      <c r="CR56" s="151"/>
      <c r="CS56" s="151"/>
      <c r="CT56" s="151"/>
      <c r="CU56" s="151"/>
      <c r="CV56" s="151"/>
      <c r="CW56" s="151"/>
      <c r="CX56" s="151"/>
      <c r="CY56" s="151"/>
      <c r="CZ56" s="151"/>
      <c r="DA56" s="151"/>
      <c r="DB56" s="151"/>
      <c r="DC56" s="151"/>
      <c r="DD56" s="151"/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1"/>
      <c r="DS56" s="151"/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1"/>
      <c r="EH56" s="151"/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1"/>
      <c r="EX56" s="151"/>
      <c r="EY56" s="151"/>
      <c r="EZ56" s="151"/>
      <c r="FA56" s="151"/>
      <c r="FB56" s="151"/>
      <c r="FC56" s="151"/>
      <c r="FD56" s="151"/>
      <c r="FE56" s="151"/>
    </row>
    <row r="57" spans="1:161" s="20" customFormat="1" x14ac:dyDescent="0.2">
      <c r="A57" s="19" t="s">
        <v>180</v>
      </c>
      <c r="B57" s="192">
        <v>0.59174068437144045</v>
      </c>
      <c r="C57" s="192">
        <v>0.28481097644755993</v>
      </c>
      <c r="D57" s="192">
        <v>0.28481097644755993</v>
      </c>
      <c r="E57" s="192">
        <v>6.1507415647887316E-2</v>
      </c>
      <c r="F57" s="192">
        <v>6.1507415647887316E-2</v>
      </c>
      <c r="G57" s="192">
        <v>0</v>
      </c>
      <c r="H57" s="192">
        <v>6.1507415647887316E-2</v>
      </c>
      <c r="I57" s="192">
        <v>0.12388293219234525</v>
      </c>
      <c r="J57" s="192">
        <v>0.15055720838885522</v>
      </c>
      <c r="K57" s="192">
        <v>0</v>
      </c>
      <c r="L57" s="192">
        <v>0.15055720838885522</v>
      </c>
      <c r="M57" s="192">
        <v>0.34552439737297413</v>
      </c>
      <c r="N57" s="25"/>
      <c r="O57" s="25"/>
      <c r="P57" s="25"/>
      <c r="Q57" s="25"/>
      <c r="R57" s="25"/>
      <c r="S57" s="25"/>
      <c r="T57" s="25"/>
      <c r="U57" s="25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</row>
    <row r="58" spans="1:161" s="20" customFormat="1" x14ac:dyDescent="0.2">
      <c r="A58" s="19" t="s">
        <v>181</v>
      </c>
      <c r="B58" s="192">
        <v>0</v>
      </c>
      <c r="C58" s="192">
        <v>0</v>
      </c>
      <c r="D58" s="192">
        <v>1</v>
      </c>
      <c r="E58" s="192">
        <v>0</v>
      </c>
      <c r="F58" s="192">
        <v>0</v>
      </c>
      <c r="G58" s="192">
        <v>0</v>
      </c>
      <c r="H58" s="192">
        <v>1</v>
      </c>
      <c r="I58" s="192">
        <v>0</v>
      </c>
      <c r="J58" s="192">
        <v>0</v>
      </c>
      <c r="K58" s="192">
        <v>0</v>
      </c>
      <c r="L58" s="192">
        <v>1</v>
      </c>
      <c r="M58" s="192">
        <v>0</v>
      </c>
      <c r="N58" s="25"/>
      <c r="O58" s="25"/>
      <c r="P58" s="25"/>
      <c r="Q58" s="25"/>
      <c r="R58" s="25"/>
      <c r="S58" s="25"/>
      <c r="T58" s="25"/>
      <c r="U58" s="25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151"/>
      <c r="BM58" s="151"/>
      <c r="BN58" s="151"/>
      <c r="BO58" s="151"/>
      <c r="BP58" s="151"/>
      <c r="BQ58" s="151"/>
      <c r="BR58" s="151"/>
      <c r="BS58" s="151"/>
      <c r="BT58" s="151"/>
      <c r="BU58" s="151"/>
      <c r="BV58" s="151"/>
      <c r="BW58" s="151"/>
      <c r="BX58" s="151"/>
      <c r="BY58" s="151"/>
      <c r="BZ58" s="151"/>
      <c r="CA58" s="151"/>
      <c r="CB58" s="151"/>
      <c r="CC58" s="151"/>
      <c r="CD58" s="151"/>
      <c r="CE58" s="151"/>
      <c r="CF58" s="151"/>
      <c r="CG58" s="151"/>
      <c r="CH58" s="151"/>
      <c r="CI58" s="151"/>
      <c r="CJ58" s="151"/>
      <c r="CK58" s="151"/>
      <c r="CL58" s="151"/>
      <c r="CM58" s="151"/>
      <c r="CN58" s="151"/>
      <c r="CO58" s="151"/>
      <c r="CP58" s="151"/>
      <c r="CQ58" s="151"/>
      <c r="CR58" s="151"/>
      <c r="CS58" s="151"/>
      <c r="CT58" s="151"/>
      <c r="CU58" s="151"/>
      <c r="CV58" s="151"/>
      <c r="CW58" s="151"/>
      <c r="CX58" s="151"/>
      <c r="CY58" s="151"/>
      <c r="CZ58" s="151"/>
      <c r="DA58" s="151"/>
      <c r="DB58" s="151"/>
      <c r="DC58" s="151"/>
      <c r="DD58" s="151"/>
      <c r="DE58" s="151"/>
      <c r="DF58" s="151"/>
      <c r="DG58" s="151"/>
      <c r="DH58" s="151"/>
      <c r="DI58" s="151"/>
      <c r="DJ58" s="151"/>
      <c r="DK58" s="151"/>
      <c r="DL58" s="151"/>
      <c r="DM58" s="151"/>
      <c r="DN58" s="151"/>
      <c r="DO58" s="151"/>
      <c r="DP58" s="151"/>
      <c r="DQ58" s="151"/>
      <c r="DR58" s="151"/>
      <c r="DS58" s="151"/>
      <c r="DT58" s="151"/>
      <c r="DU58" s="151"/>
      <c r="DV58" s="151"/>
      <c r="DW58" s="151"/>
      <c r="DX58" s="151"/>
      <c r="DY58" s="151"/>
      <c r="DZ58" s="151"/>
      <c r="EA58" s="151"/>
      <c r="EB58" s="151"/>
      <c r="EC58" s="151"/>
      <c r="ED58" s="151"/>
      <c r="EE58" s="151"/>
      <c r="EF58" s="151"/>
      <c r="EG58" s="151"/>
      <c r="EH58" s="151"/>
      <c r="EI58" s="151"/>
      <c r="EJ58" s="151"/>
      <c r="EK58" s="151"/>
      <c r="EL58" s="151"/>
      <c r="EM58" s="151"/>
      <c r="EN58" s="151"/>
      <c r="EO58" s="151"/>
      <c r="EP58" s="151"/>
      <c r="EQ58" s="151"/>
      <c r="ER58" s="151"/>
      <c r="ES58" s="151"/>
      <c r="ET58" s="151"/>
      <c r="EU58" s="151"/>
      <c r="EV58" s="151"/>
      <c r="EW58" s="151"/>
      <c r="EX58" s="151"/>
      <c r="EY58" s="151"/>
      <c r="EZ58" s="151"/>
      <c r="FA58" s="151"/>
      <c r="FB58" s="151"/>
      <c r="FC58" s="151"/>
      <c r="FD58" s="151"/>
      <c r="FE58" s="151"/>
    </row>
    <row r="59" spans="1:161" s="20" customFormat="1" x14ac:dyDescent="0.2">
      <c r="A59" s="19" t="s">
        <v>182</v>
      </c>
      <c r="B59" s="192">
        <v>0.32749914470395725</v>
      </c>
      <c r="C59" s="192">
        <v>0.12069056718148655</v>
      </c>
      <c r="D59" s="192">
        <v>3.3279422492271532E-2</v>
      </c>
      <c r="E59" s="192">
        <v>0</v>
      </c>
      <c r="F59" s="192">
        <v>0</v>
      </c>
      <c r="G59" s="192">
        <v>0</v>
      </c>
      <c r="H59" s="192">
        <v>2.2719691072675401E-2</v>
      </c>
      <c r="I59" s="192">
        <v>5.599911356494694E-2</v>
      </c>
      <c r="J59" s="192">
        <v>0</v>
      </c>
      <c r="K59" s="192">
        <v>0</v>
      </c>
      <c r="L59" s="192">
        <v>0.34687276813283208</v>
      </c>
      <c r="M59" s="192">
        <v>0</v>
      </c>
      <c r="N59" s="25"/>
      <c r="O59" s="25"/>
      <c r="P59" s="25"/>
      <c r="Q59" s="25"/>
      <c r="R59" s="25"/>
      <c r="S59" s="25"/>
      <c r="T59" s="25"/>
      <c r="U59" s="25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  <c r="DO59" s="151"/>
      <c r="DP59" s="151"/>
      <c r="DQ59" s="151"/>
      <c r="DR59" s="151"/>
      <c r="DS59" s="151"/>
      <c r="DT59" s="151"/>
      <c r="DU59" s="151"/>
      <c r="DV59" s="151"/>
      <c r="DW59" s="151"/>
      <c r="DX59" s="151"/>
      <c r="DY59" s="151"/>
      <c r="DZ59" s="151"/>
      <c r="EA59" s="151"/>
      <c r="EB59" s="151"/>
      <c r="EC59" s="151"/>
      <c r="ED59" s="151"/>
      <c r="EE59" s="151"/>
      <c r="EF59" s="151"/>
      <c r="EG59" s="151"/>
      <c r="EH59" s="151"/>
      <c r="EI59" s="151"/>
      <c r="EJ59" s="151"/>
      <c r="EK59" s="151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1"/>
      <c r="EX59" s="151"/>
      <c r="EY59" s="151"/>
      <c r="EZ59" s="151"/>
      <c r="FA59" s="151"/>
      <c r="FB59" s="151"/>
      <c r="FC59" s="151"/>
      <c r="FD59" s="151"/>
      <c r="FE59" s="151"/>
    </row>
    <row r="60" spans="1:161" s="20" customFormat="1" x14ac:dyDescent="0.2">
      <c r="A60" s="19" t="s">
        <v>183</v>
      </c>
      <c r="B60" s="192">
        <v>0</v>
      </c>
      <c r="C60" s="192">
        <v>0</v>
      </c>
      <c r="D60" s="192">
        <v>0.30448983585661327</v>
      </c>
      <c r="E60" s="192">
        <v>0</v>
      </c>
      <c r="F60" s="192">
        <v>0</v>
      </c>
      <c r="G60" s="192">
        <v>0</v>
      </c>
      <c r="H60" s="192">
        <v>0</v>
      </c>
      <c r="I60" s="192">
        <v>0.58214617805587954</v>
      </c>
      <c r="J60" s="192">
        <v>0.30448983585661327</v>
      </c>
      <c r="K60" s="192">
        <v>0</v>
      </c>
      <c r="L60" s="192">
        <v>0</v>
      </c>
      <c r="M60" s="192">
        <v>0.27765634219926627</v>
      </c>
      <c r="N60" s="25"/>
      <c r="O60" s="25"/>
      <c r="P60" s="25"/>
      <c r="Q60" s="25"/>
      <c r="R60" s="25"/>
      <c r="S60" s="25"/>
      <c r="T60" s="25"/>
      <c r="U60" s="25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</row>
    <row r="61" spans="1:161" s="20" customFormat="1" ht="13.5" thickBot="1" x14ac:dyDescent="0.25">
      <c r="A61" s="77" t="s">
        <v>184</v>
      </c>
      <c r="B61" s="193">
        <v>0.43661504648758059</v>
      </c>
      <c r="C61" s="193">
        <v>5.2872123421157706E-2</v>
      </c>
      <c r="D61" s="193">
        <v>0.38247745633269403</v>
      </c>
      <c r="E61" s="193">
        <v>0</v>
      </c>
      <c r="F61" s="193">
        <v>0</v>
      </c>
      <c r="G61" s="193">
        <v>0.28107205936728907</v>
      </c>
      <c r="H61" s="193">
        <v>0.33254402521688098</v>
      </c>
      <c r="I61" s="193">
        <v>5.2872123421157706E-2</v>
      </c>
      <c r="J61" s="193">
        <v>0</v>
      </c>
      <c r="K61" s="193">
        <v>0</v>
      </c>
      <c r="L61" s="193">
        <v>0.47341002047627045</v>
      </c>
      <c r="M61" s="193">
        <v>0</v>
      </c>
      <c r="N61" s="25"/>
      <c r="O61" s="25"/>
      <c r="P61" s="25"/>
      <c r="Q61" s="25"/>
      <c r="R61" s="25"/>
      <c r="S61" s="25"/>
      <c r="T61" s="25"/>
      <c r="U61" s="25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</row>
    <row r="62" spans="1:161" s="20" customFormat="1" x14ac:dyDescent="0.2">
      <c r="A62" s="21" t="s">
        <v>228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25"/>
      <c r="O62" s="25"/>
      <c r="P62" s="25"/>
      <c r="Q62" s="25"/>
      <c r="R62" s="25"/>
      <c r="S62" s="25"/>
      <c r="T62" s="25"/>
      <c r="U62" s="25"/>
      <c r="V62" s="202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</row>
    <row r="63" spans="1:161" x14ac:dyDescent="0.2">
      <c r="A63" s="8" t="s">
        <v>252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</row>
    <row r="64" spans="1:161" s="25" customFormat="1" x14ac:dyDescent="0.2">
      <c r="A64" s="2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203"/>
      <c r="CP64" s="203"/>
      <c r="CQ64" s="203"/>
      <c r="CR64" s="203"/>
      <c r="CS64" s="203"/>
      <c r="CT64" s="203"/>
      <c r="CU64" s="203"/>
      <c r="CV64" s="203"/>
      <c r="CW64" s="203"/>
      <c r="CX64" s="203"/>
      <c r="CY64" s="203"/>
      <c r="CZ64" s="203"/>
      <c r="DA64" s="203"/>
      <c r="DB64" s="203"/>
      <c r="DC64" s="203"/>
      <c r="DD64" s="203"/>
      <c r="DE64" s="203"/>
      <c r="DF64" s="203"/>
      <c r="DG64" s="203"/>
      <c r="DH64" s="203"/>
      <c r="DI64" s="203"/>
      <c r="DJ64" s="203"/>
      <c r="DK64" s="203"/>
      <c r="DL64" s="203"/>
      <c r="DM64" s="203"/>
      <c r="DN64" s="203"/>
      <c r="DO64" s="203"/>
      <c r="DP64" s="203"/>
      <c r="DQ64" s="203"/>
      <c r="DR64" s="203"/>
      <c r="DS64" s="203"/>
      <c r="DT64" s="203"/>
      <c r="DU64" s="203"/>
      <c r="DV64" s="203"/>
      <c r="DW64" s="203"/>
      <c r="DX64" s="203"/>
      <c r="DY64" s="203"/>
      <c r="DZ64" s="203"/>
      <c r="EA64" s="203"/>
      <c r="EB64" s="203"/>
      <c r="EC64" s="203"/>
      <c r="ED64" s="203"/>
      <c r="EE64" s="203"/>
      <c r="EF64" s="203"/>
      <c r="EG64" s="203"/>
      <c r="EH64" s="203"/>
      <c r="EI64" s="203"/>
      <c r="EJ64" s="203"/>
      <c r="EK64" s="203"/>
      <c r="EL64" s="203"/>
      <c r="EM64" s="203"/>
      <c r="EN64" s="203"/>
      <c r="EO64" s="203"/>
      <c r="EP64" s="203"/>
      <c r="EQ64" s="203"/>
      <c r="ER64" s="203"/>
      <c r="ES64" s="203"/>
      <c r="ET64" s="203"/>
      <c r="EU64" s="203"/>
      <c r="EV64" s="203"/>
      <c r="EW64" s="203"/>
      <c r="EX64" s="203"/>
      <c r="EY64" s="203"/>
      <c r="EZ64" s="203"/>
      <c r="FA64" s="203"/>
      <c r="FB64" s="203"/>
      <c r="FC64" s="203"/>
      <c r="FD64" s="203"/>
      <c r="FE64" s="203"/>
    </row>
    <row r="65" spans="1:117" x14ac:dyDescent="0.2">
      <c r="A65" s="1"/>
      <c r="B65" s="9"/>
      <c r="N65" s="25"/>
      <c r="DM65" s="9"/>
    </row>
  </sheetData>
  <sortState ref="A7:E18">
    <sortCondition descending="1" ref="B7:B18"/>
  </sortState>
  <mergeCells count="64">
    <mergeCell ref="B5:B6"/>
    <mergeCell ref="C5:C6"/>
    <mergeCell ref="D5:D6"/>
    <mergeCell ref="E5:E6"/>
    <mergeCell ref="B22:B24"/>
    <mergeCell ref="E22:E24"/>
    <mergeCell ref="G22:G24"/>
    <mergeCell ref="H22:H24"/>
    <mergeCell ref="I22:I24"/>
    <mergeCell ref="C22:C24"/>
    <mergeCell ref="D22:D24"/>
    <mergeCell ref="F22:F24"/>
    <mergeCell ref="BE1:BI1"/>
    <mergeCell ref="BJ1:BN1"/>
    <mergeCell ref="BO1:BS1"/>
    <mergeCell ref="BY1:CC1"/>
    <mergeCell ref="CD1:CH1"/>
    <mergeCell ref="J22:J24"/>
    <mergeCell ref="K22:K24"/>
    <mergeCell ref="L22:L24"/>
    <mergeCell ref="M22:M24"/>
    <mergeCell ref="EG1:EK1"/>
    <mergeCell ref="CI1:CM1"/>
    <mergeCell ref="CN1:CR1"/>
    <mergeCell ref="CS1:CW1"/>
    <mergeCell ref="BT1:BX1"/>
    <mergeCell ref="V1:Z1"/>
    <mergeCell ref="AA1:AE1"/>
    <mergeCell ref="AF1:AJ1"/>
    <mergeCell ref="AK1:AO1"/>
    <mergeCell ref="AP1:AT1"/>
    <mergeCell ref="AU1:AY1"/>
    <mergeCell ref="AZ1:BD1"/>
    <mergeCell ref="EL1:EP1"/>
    <mergeCell ref="CX1:DB1"/>
    <mergeCell ref="DC1:DG1"/>
    <mergeCell ref="DH1:DL1"/>
    <mergeCell ref="DM1:DQ1"/>
    <mergeCell ref="DR1:DV1"/>
    <mergeCell ref="DW1:EA1"/>
    <mergeCell ref="HI1:HM1"/>
    <mergeCell ref="HN1:HR1"/>
    <mergeCell ref="IR1:IU1"/>
    <mergeCell ref="HS1:HW1"/>
    <mergeCell ref="HX1:IB1"/>
    <mergeCell ref="IC1:IG1"/>
    <mergeCell ref="IH1:IL1"/>
    <mergeCell ref="IM1:IQ1"/>
    <mergeCell ref="B4:E4"/>
    <mergeCell ref="GT1:GX1"/>
    <mergeCell ref="GY1:HC1"/>
    <mergeCell ref="HD1:HH1"/>
    <mergeCell ref="EQ1:EU1"/>
    <mergeCell ref="GO1:GS1"/>
    <mergeCell ref="EV1:EZ1"/>
    <mergeCell ref="FA1:FE1"/>
    <mergeCell ref="FF1:FJ1"/>
    <mergeCell ref="FK1:FO1"/>
    <mergeCell ref="FP1:FT1"/>
    <mergeCell ref="FU1:FY1"/>
    <mergeCell ref="FZ1:GD1"/>
    <mergeCell ref="GE1:GI1"/>
    <mergeCell ref="GJ1:GN1"/>
    <mergeCell ref="EB1:EF1"/>
  </mergeCells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CT175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84.140625" style="9" customWidth="1"/>
    <col min="2" max="2" width="21.140625" style="9" customWidth="1"/>
    <col min="3" max="14" width="17.7109375" style="9" customWidth="1"/>
    <col min="15" max="16384" width="11.42578125" style="9"/>
  </cols>
  <sheetData>
    <row r="1" spans="1:98" ht="12.75" customHeight="1" x14ac:dyDescent="0.2">
      <c r="A1" s="236" t="s">
        <v>379</v>
      </c>
      <c r="B1" s="52"/>
      <c r="C1" s="52"/>
      <c r="D1" s="52"/>
      <c r="E1" s="52"/>
      <c r="F1" s="52"/>
      <c r="G1" s="52"/>
      <c r="H1" s="244"/>
      <c r="I1" s="244"/>
      <c r="J1" s="244"/>
      <c r="K1" s="244"/>
      <c r="L1" s="244"/>
      <c r="M1" s="244"/>
      <c r="N1" s="208"/>
      <c r="O1" s="208"/>
      <c r="P1" s="208"/>
      <c r="Q1" s="208"/>
      <c r="R1" s="208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</row>
    <row r="2" spans="1:98" s="24" customFormat="1" ht="12.75" customHeight="1" x14ac:dyDescent="0.2">
      <c r="A2" s="28" t="s">
        <v>361</v>
      </c>
      <c r="B2" s="247"/>
      <c r="C2" s="247"/>
      <c r="D2" s="247"/>
      <c r="E2" s="247"/>
      <c r="F2" s="247"/>
      <c r="G2" s="247"/>
      <c r="H2" s="245"/>
      <c r="I2" s="245"/>
      <c r="J2" s="245"/>
      <c r="K2" s="214"/>
      <c r="L2" s="214"/>
      <c r="M2" s="214"/>
      <c r="N2" s="215"/>
      <c r="O2" s="215"/>
      <c r="P2" s="215"/>
      <c r="Q2" s="215"/>
      <c r="R2" s="215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</row>
    <row r="3" spans="1:98" x14ac:dyDescent="0.2">
      <c r="A3" s="5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16"/>
      <c r="O3" s="216"/>
      <c r="P3" s="216"/>
      <c r="Q3" s="216"/>
      <c r="R3" s="216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</row>
    <row r="4" spans="1:98" x14ac:dyDescent="0.2">
      <c r="A4" s="401" t="s">
        <v>385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401"/>
      <c r="N4" s="367"/>
      <c r="O4" s="217"/>
      <c r="P4" s="217"/>
      <c r="Q4" s="217"/>
      <c r="R4" s="217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</row>
    <row r="5" spans="1:98" x14ac:dyDescent="0.2">
      <c r="A5" s="155"/>
      <c r="B5" s="468" t="s">
        <v>86</v>
      </c>
      <c r="C5" s="468" t="s">
        <v>150</v>
      </c>
      <c r="D5" s="468" t="s">
        <v>151</v>
      </c>
      <c r="E5" s="468" t="s">
        <v>87</v>
      </c>
      <c r="F5" s="468" t="s">
        <v>152</v>
      </c>
      <c r="G5" s="468" t="s">
        <v>153</v>
      </c>
      <c r="H5" s="468" t="s">
        <v>88</v>
      </c>
      <c r="I5" s="468" t="s">
        <v>89</v>
      </c>
      <c r="J5" s="468" t="s">
        <v>90</v>
      </c>
      <c r="K5" s="468" t="s">
        <v>154</v>
      </c>
      <c r="L5" s="468" t="s">
        <v>155</v>
      </c>
      <c r="M5" s="468" t="s">
        <v>51</v>
      </c>
      <c r="N5" s="468" t="s">
        <v>156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</row>
    <row r="6" spans="1:98" x14ac:dyDescent="0.2">
      <c r="A6" s="155"/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</row>
    <row r="7" spans="1:98" ht="13.5" thickBot="1" x14ac:dyDescent="0.25">
      <c r="A7" s="173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74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</row>
    <row r="8" spans="1:98" x14ac:dyDescent="0.2">
      <c r="A8" s="147" t="s">
        <v>4</v>
      </c>
      <c r="B8" s="250">
        <v>7.4999999999999997E-2</v>
      </c>
      <c r="C8" s="250">
        <v>2.1999999999999999E-2</v>
      </c>
      <c r="D8" s="250">
        <v>3.5000000000000003E-2</v>
      </c>
      <c r="E8" s="250">
        <v>4.1000000000000002E-2</v>
      </c>
      <c r="F8" s="250">
        <v>0.01</v>
      </c>
      <c r="G8" s="250">
        <v>0.15</v>
      </c>
      <c r="H8" s="250">
        <v>0.61599999999999999</v>
      </c>
      <c r="I8" s="250">
        <v>0.157</v>
      </c>
      <c r="J8" s="250">
        <v>7.5999999999999998E-2</v>
      </c>
      <c r="K8" s="250">
        <v>0.16500000000000001</v>
      </c>
      <c r="L8" s="250">
        <v>0.11899999999999999</v>
      </c>
      <c r="M8" s="250">
        <v>3.3000000000000002E-2</v>
      </c>
      <c r="N8" s="250">
        <v>7.9000000000000001E-2</v>
      </c>
      <c r="O8" s="151"/>
      <c r="P8" s="151"/>
      <c r="Q8" s="202"/>
      <c r="R8" s="202"/>
      <c r="S8" s="202"/>
      <c r="T8" s="202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</row>
    <row r="9" spans="1:98" x14ac:dyDescent="0.2">
      <c r="A9" s="17" t="s">
        <v>187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151"/>
      <c r="P9" s="151"/>
      <c r="Q9" s="202"/>
      <c r="R9" s="202"/>
      <c r="S9" s="202"/>
      <c r="T9" s="202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</row>
    <row r="10" spans="1:98" x14ac:dyDescent="0.2">
      <c r="A10" s="148" t="s">
        <v>5</v>
      </c>
      <c r="B10" s="164">
        <v>4.8715330641999781E-2</v>
      </c>
      <c r="C10" s="164">
        <v>0</v>
      </c>
      <c r="D10" s="164">
        <v>3.5557694185022901E-2</v>
      </c>
      <c r="E10" s="164">
        <v>1.04764013714248E-2</v>
      </c>
      <c r="F10" s="164">
        <v>0</v>
      </c>
      <c r="G10" s="164">
        <v>0.17165147507411574</v>
      </c>
      <c r="H10" s="164">
        <v>0.6939638407384443</v>
      </c>
      <c r="I10" s="164">
        <v>0.13019542155664998</v>
      </c>
      <c r="J10" s="164">
        <v>9.3992929714088291E-2</v>
      </c>
      <c r="K10" s="164">
        <v>9.2771250031568331E-2</v>
      </c>
      <c r="L10" s="164">
        <v>7.146478271687845E-2</v>
      </c>
      <c r="M10" s="164">
        <v>0</v>
      </c>
      <c r="N10" s="164">
        <v>0.10026104447957074</v>
      </c>
      <c r="O10" s="151"/>
      <c r="P10" s="151"/>
      <c r="Q10" s="202"/>
      <c r="R10" s="202"/>
      <c r="S10" s="202"/>
      <c r="T10" s="202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</row>
    <row r="11" spans="1:98" x14ac:dyDescent="0.2">
      <c r="A11" s="148" t="s">
        <v>6</v>
      </c>
      <c r="B11" s="164">
        <v>8.1985943457994606E-2</v>
      </c>
      <c r="C11" s="164">
        <v>2.2469779769849905E-2</v>
      </c>
      <c r="D11" s="164">
        <v>4.422884899586501E-2</v>
      </c>
      <c r="E11" s="164">
        <v>5.1301449673790252E-2</v>
      </c>
      <c r="F11" s="164">
        <v>1.2410958041021753E-2</v>
      </c>
      <c r="G11" s="164">
        <v>0.13111848114261757</v>
      </c>
      <c r="H11" s="164">
        <v>0.61851607369273776</v>
      </c>
      <c r="I11" s="164">
        <v>0.1859267258728404</v>
      </c>
      <c r="J11" s="164">
        <v>5.1582199310733622E-2</v>
      </c>
      <c r="K11" s="164">
        <v>0.20596955239458781</v>
      </c>
      <c r="L11" s="164">
        <v>0.14842090250241124</v>
      </c>
      <c r="M11" s="164">
        <v>2.9608329208360793E-2</v>
      </c>
      <c r="N11" s="164">
        <v>4.1512724606718121E-2</v>
      </c>
      <c r="O11" s="151"/>
      <c r="P11" s="151"/>
      <c r="Q11" s="202"/>
      <c r="R11" s="202"/>
      <c r="S11" s="202"/>
      <c r="T11" s="202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</row>
    <row r="12" spans="1:98" x14ac:dyDescent="0.2">
      <c r="A12" s="148" t="s">
        <v>7</v>
      </c>
      <c r="B12" s="164">
        <v>0.11788083555337829</v>
      </c>
      <c r="C12" s="164">
        <v>7.6298072363101405E-2</v>
      </c>
      <c r="D12" s="164">
        <v>7.4332593287815395E-3</v>
      </c>
      <c r="E12" s="164">
        <v>8.9834440362035042E-2</v>
      </c>
      <c r="F12" s="164">
        <v>2.7272345182726282E-2</v>
      </c>
      <c r="G12" s="164">
        <v>0.15332319963529822</v>
      </c>
      <c r="H12" s="164">
        <v>0.40840806289694803</v>
      </c>
      <c r="I12" s="164">
        <v>0.13656944622394224</v>
      </c>
      <c r="J12" s="164">
        <v>0.1067629766365918</v>
      </c>
      <c r="K12" s="164">
        <v>0.22234075314956367</v>
      </c>
      <c r="L12" s="164">
        <v>0.14714183190997276</v>
      </c>
      <c r="M12" s="164">
        <v>0.12666389314248755</v>
      </c>
      <c r="N12" s="164">
        <v>0.13997993759447513</v>
      </c>
      <c r="O12" s="151"/>
      <c r="P12" s="151"/>
      <c r="Q12" s="202"/>
      <c r="R12" s="202"/>
      <c r="S12" s="202"/>
      <c r="T12" s="202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</row>
    <row r="13" spans="1:98" x14ac:dyDescent="0.2">
      <c r="A13" s="156" t="s">
        <v>186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51"/>
      <c r="P13" s="151"/>
      <c r="Q13" s="202"/>
      <c r="R13" s="202"/>
      <c r="S13" s="202"/>
      <c r="T13" s="202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</row>
    <row r="14" spans="1:98" x14ac:dyDescent="0.2">
      <c r="A14" s="19" t="s">
        <v>8</v>
      </c>
      <c r="B14" s="123">
        <v>6.4000000000000001E-2</v>
      </c>
      <c r="C14" s="123">
        <v>1.4999999999999999E-2</v>
      </c>
      <c r="D14" s="123">
        <v>3.9E-2</v>
      </c>
      <c r="E14" s="123">
        <v>3.9E-2</v>
      </c>
      <c r="F14" s="123">
        <v>1.0999999999999999E-2</v>
      </c>
      <c r="G14" s="123">
        <v>0.159</v>
      </c>
      <c r="H14" s="123">
        <v>0.63100000000000001</v>
      </c>
      <c r="I14" s="123">
        <v>0.154</v>
      </c>
      <c r="J14" s="123">
        <v>7.5999999999999998E-2</v>
      </c>
      <c r="K14" s="123">
        <v>0.16600000000000001</v>
      </c>
      <c r="L14" s="123">
        <v>0.123</v>
      </c>
      <c r="M14" s="123">
        <v>5.0000000000000001E-3</v>
      </c>
      <c r="N14" s="123">
        <v>8.1000000000000003E-2</v>
      </c>
      <c r="O14" s="151"/>
      <c r="P14" s="151"/>
      <c r="Q14" s="202"/>
      <c r="R14" s="202"/>
      <c r="S14" s="202"/>
      <c r="T14" s="202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</row>
    <row r="15" spans="1:98" x14ac:dyDescent="0.2">
      <c r="A15" s="19" t="s">
        <v>9</v>
      </c>
      <c r="B15" s="123">
        <v>0.16700000000000001</v>
      </c>
      <c r="C15" s="123">
        <v>8.4000000000000005E-2</v>
      </c>
      <c r="D15" s="123">
        <v>0</v>
      </c>
      <c r="E15" s="123">
        <v>5.8999999999999997E-2</v>
      </c>
      <c r="F15" s="123">
        <v>0</v>
      </c>
      <c r="G15" s="123">
        <v>6.6000000000000003E-2</v>
      </c>
      <c r="H15" s="123">
        <v>0.48299999999999998</v>
      </c>
      <c r="I15" s="123">
        <v>0.185</v>
      </c>
      <c r="J15" s="123">
        <v>7.9000000000000001E-2</v>
      </c>
      <c r="K15" s="123">
        <v>0.16</v>
      </c>
      <c r="L15" s="123">
        <v>0.08</v>
      </c>
      <c r="M15" s="123">
        <v>0.28299999999999997</v>
      </c>
      <c r="N15" s="123">
        <v>0.06</v>
      </c>
      <c r="O15" s="151"/>
      <c r="P15" s="151"/>
      <c r="Q15" s="202"/>
      <c r="R15" s="202"/>
      <c r="S15" s="202"/>
      <c r="T15" s="202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</row>
    <row r="16" spans="1:98" x14ac:dyDescent="0.2">
      <c r="A16" s="156" t="s">
        <v>188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51"/>
      <c r="P16" s="151"/>
      <c r="Q16" s="202"/>
      <c r="R16" s="202"/>
      <c r="S16" s="202"/>
      <c r="T16" s="202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</row>
    <row r="17" spans="1:98" x14ac:dyDescent="0.2">
      <c r="A17" s="19" t="s">
        <v>189</v>
      </c>
      <c r="B17" s="123">
        <v>0.49526592590213697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0.50473407409786286</v>
      </c>
      <c r="L17" s="164">
        <v>0.49526592590213697</v>
      </c>
      <c r="M17" s="164">
        <v>0</v>
      </c>
      <c r="N17" s="164">
        <v>0</v>
      </c>
      <c r="O17" s="151"/>
      <c r="P17" s="151"/>
      <c r="Q17" s="202"/>
      <c r="R17" s="202"/>
      <c r="S17" s="202"/>
      <c r="T17" s="202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</row>
    <row r="18" spans="1:98" x14ac:dyDescent="0.2">
      <c r="A18" s="19" t="s">
        <v>191</v>
      </c>
      <c r="B18" s="123">
        <v>1</v>
      </c>
      <c r="C18" s="164">
        <v>0</v>
      </c>
      <c r="D18" s="164">
        <v>0</v>
      </c>
      <c r="E18" s="164">
        <v>1</v>
      </c>
      <c r="F18" s="164">
        <v>0</v>
      </c>
      <c r="G18" s="164">
        <v>0</v>
      </c>
      <c r="H18" s="164">
        <v>0</v>
      </c>
      <c r="I18" s="164">
        <v>0</v>
      </c>
      <c r="J18" s="164">
        <v>1</v>
      </c>
      <c r="K18" s="164">
        <v>0</v>
      </c>
      <c r="L18" s="164">
        <v>0</v>
      </c>
      <c r="M18" s="164">
        <v>0</v>
      </c>
      <c r="N18" s="164">
        <v>0</v>
      </c>
      <c r="O18" s="151"/>
      <c r="P18" s="151"/>
      <c r="Q18" s="202"/>
      <c r="R18" s="202"/>
      <c r="S18" s="202"/>
      <c r="T18" s="202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</row>
    <row r="19" spans="1:98" x14ac:dyDescent="0.2">
      <c r="A19" s="19" t="s">
        <v>190</v>
      </c>
      <c r="B19" s="123">
        <v>7.2859423589020381E-2</v>
      </c>
      <c r="C19" s="164">
        <v>2.1912914121665118E-2</v>
      </c>
      <c r="D19" s="164">
        <v>3.5580518238158457E-2</v>
      </c>
      <c r="E19" s="164">
        <v>4.0556512206690529E-2</v>
      </c>
      <c r="F19" s="164">
        <v>9.8979699751852931E-3</v>
      </c>
      <c r="G19" s="164">
        <v>0.15032206264860443</v>
      </c>
      <c r="H19" s="164">
        <v>0.61807125897159543</v>
      </c>
      <c r="I19" s="164">
        <v>0.15780724968467352</v>
      </c>
      <c r="J19" s="164">
        <v>7.5187787541668424E-2</v>
      </c>
      <c r="K19" s="164">
        <v>0.16465385973312585</v>
      </c>
      <c r="L19" s="164">
        <v>0.11821820219066177</v>
      </c>
      <c r="M19" s="164">
        <v>3.274937018284256E-2</v>
      </c>
      <c r="N19" s="164">
        <v>7.8740157135902739E-2</v>
      </c>
      <c r="O19" s="151"/>
      <c r="P19" s="151"/>
      <c r="Q19" s="202"/>
      <c r="R19" s="202"/>
      <c r="S19" s="202"/>
      <c r="T19" s="202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</row>
    <row r="20" spans="1:98" x14ac:dyDescent="0.2">
      <c r="A20" s="156" t="s">
        <v>10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51"/>
      <c r="P20" s="151"/>
      <c r="Q20" s="202"/>
      <c r="R20" s="202"/>
      <c r="S20" s="202"/>
      <c r="T20" s="202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</row>
    <row r="21" spans="1:98" x14ac:dyDescent="0.2">
      <c r="A21" s="19" t="s">
        <v>162</v>
      </c>
      <c r="B21" s="164">
        <v>2.1295587665132971E-2</v>
      </c>
      <c r="C21" s="164">
        <v>1.0997682809538899E-2</v>
      </c>
      <c r="D21" s="164">
        <v>0</v>
      </c>
      <c r="E21" s="164">
        <v>5.8372089792932194E-2</v>
      </c>
      <c r="F21" s="164">
        <v>1.6763163451236112E-2</v>
      </c>
      <c r="G21" s="164">
        <v>0.10348923005225089</v>
      </c>
      <c r="H21" s="164">
        <v>0.62769478155527603</v>
      </c>
      <c r="I21" s="164">
        <v>0.23943055122317886</v>
      </c>
      <c r="J21" s="164">
        <v>4.239158130261389E-2</v>
      </c>
      <c r="K21" s="164">
        <v>0.15925126016142943</v>
      </c>
      <c r="L21" s="164">
        <v>0.14768262251502168</v>
      </c>
      <c r="M21" s="164">
        <v>2.9545398044016874E-2</v>
      </c>
      <c r="N21" s="164">
        <v>7.0997056683564971E-2</v>
      </c>
      <c r="O21" s="151"/>
      <c r="P21" s="151"/>
      <c r="Q21" s="202"/>
      <c r="R21" s="202"/>
      <c r="S21" s="202"/>
      <c r="T21" s="202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</row>
    <row r="22" spans="1:98" x14ac:dyDescent="0.2">
      <c r="A22" s="19" t="s">
        <v>163</v>
      </c>
      <c r="B22" s="164">
        <v>0.23650992162492482</v>
      </c>
      <c r="C22" s="164">
        <v>0</v>
      </c>
      <c r="D22" s="164">
        <v>4.1346565719583069E-2</v>
      </c>
      <c r="E22" s="164">
        <v>4.101656598993246E-2</v>
      </c>
      <c r="F22" s="164">
        <v>0</v>
      </c>
      <c r="G22" s="164">
        <v>0.15580204862646674</v>
      </c>
      <c r="H22" s="164">
        <v>0.69257630884387056</v>
      </c>
      <c r="I22" s="164">
        <v>3.2993947501784172E-2</v>
      </c>
      <c r="J22" s="164">
        <v>0.23641856263936695</v>
      </c>
      <c r="K22" s="164">
        <v>0.22908113654290091</v>
      </c>
      <c r="L22" s="164">
        <v>0.15520821522034234</v>
      </c>
      <c r="M22" s="164">
        <v>6.5987895003568345E-2</v>
      </c>
      <c r="N22" s="164">
        <v>7.1005128516762592E-2</v>
      </c>
      <c r="O22" s="151"/>
      <c r="P22" s="151"/>
      <c r="Q22" s="202"/>
      <c r="R22" s="202"/>
      <c r="S22" s="202"/>
      <c r="T22" s="202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</row>
    <row r="23" spans="1:98" x14ac:dyDescent="0.2">
      <c r="A23" s="19" t="s">
        <v>164</v>
      </c>
      <c r="B23" s="164">
        <v>1</v>
      </c>
      <c r="C23" s="164">
        <v>1</v>
      </c>
      <c r="D23" s="164">
        <v>0</v>
      </c>
      <c r="E23" s="164">
        <v>1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51"/>
      <c r="P23" s="151"/>
      <c r="Q23" s="202"/>
      <c r="R23" s="202"/>
      <c r="S23" s="202"/>
      <c r="T23" s="202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</row>
    <row r="24" spans="1:98" x14ac:dyDescent="0.2">
      <c r="A24" s="19" t="s">
        <v>165</v>
      </c>
      <c r="B24" s="164">
        <v>3.8158305620681274E-2</v>
      </c>
      <c r="C24" s="164">
        <v>0</v>
      </c>
      <c r="D24" s="164">
        <v>0</v>
      </c>
      <c r="E24" s="164">
        <v>9.349225676596104E-2</v>
      </c>
      <c r="F24" s="164">
        <v>0</v>
      </c>
      <c r="G24" s="164">
        <v>0.13200343087467398</v>
      </c>
      <c r="H24" s="164">
        <v>0.71109309084666095</v>
      </c>
      <c r="I24" s="164">
        <v>0.36945494663634615</v>
      </c>
      <c r="J24" s="164">
        <v>0</v>
      </c>
      <c r="K24" s="164">
        <v>0.11194939881330511</v>
      </c>
      <c r="L24" s="164">
        <v>0.25224868689562474</v>
      </c>
      <c r="M24" s="164">
        <v>0</v>
      </c>
      <c r="N24" s="164">
        <v>4.0095296769640278E-2</v>
      </c>
      <c r="O24" s="151"/>
      <c r="P24" s="151"/>
      <c r="Q24" s="202"/>
      <c r="R24" s="202"/>
      <c r="S24" s="202"/>
      <c r="T24" s="202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</row>
    <row r="25" spans="1:98" x14ac:dyDescent="0.2">
      <c r="A25" s="19" t="s">
        <v>166</v>
      </c>
      <c r="B25" s="164">
        <v>0</v>
      </c>
      <c r="C25" s="164">
        <v>3.4830290083614317E-2</v>
      </c>
      <c r="D25" s="164">
        <v>0</v>
      </c>
      <c r="E25" s="164">
        <v>0</v>
      </c>
      <c r="F25" s="164">
        <v>0</v>
      </c>
      <c r="G25" s="164">
        <v>0</v>
      </c>
      <c r="H25" s="164">
        <v>0.59227275590817297</v>
      </c>
      <c r="I25" s="164">
        <v>0.26215024626958883</v>
      </c>
      <c r="J25" s="164">
        <v>0.22770427376674621</v>
      </c>
      <c r="K25" s="164">
        <v>0.22754027202785779</v>
      </c>
      <c r="L25" s="164">
        <v>7.2483206837876124E-2</v>
      </c>
      <c r="M25" s="164">
        <v>0</v>
      </c>
      <c r="N25" s="164">
        <v>0.22833568544664157</v>
      </c>
      <c r="O25" s="151"/>
      <c r="P25" s="151"/>
      <c r="Q25" s="202"/>
      <c r="R25" s="202"/>
      <c r="S25" s="202"/>
      <c r="T25" s="202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</row>
    <row r="26" spans="1:98" x14ac:dyDescent="0.2">
      <c r="A26" s="19" t="s">
        <v>167</v>
      </c>
      <c r="B26" s="164">
        <v>0</v>
      </c>
      <c r="C26" s="164">
        <v>8.8269142015062141E-2</v>
      </c>
      <c r="D26" s="164">
        <v>0</v>
      </c>
      <c r="E26" s="164">
        <v>0</v>
      </c>
      <c r="F26" s="164">
        <v>0</v>
      </c>
      <c r="G26" s="164">
        <v>0.15108654159263707</v>
      </c>
      <c r="H26" s="164">
        <v>0.73197371629678321</v>
      </c>
      <c r="I26" s="164">
        <v>0.41343782751052849</v>
      </c>
      <c r="J26" s="164">
        <v>0.50215625326943159</v>
      </c>
      <c r="K26" s="164">
        <v>0</v>
      </c>
      <c r="L26" s="164">
        <v>0.17790551137997998</v>
      </c>
      <c r="M26" s="164">
        <v>6.1450172227719237E-2</v>
      </c>
      <c r="N26" s="164">
        <v>9.0120772323236883E-2</v>
      </c>
      <c r="O26" s="151"/>
      <c r="P26" s="151"/>
      <c r="Q26" s="202"/>
      <c r="R26" s="202"/>
      <c r="S26" s="202"/>
      <c r="T26" s="202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</row>
    <row r="27" spans="1:98" ht="25.5" x14ac:dyDescent="0.2">
      <c r="A27" s="19" t="s">
        <v>344</v>
      </c>
      <c r="B27" s="164">
        <v>7.1568164104475765E-2</v>
      </c>
      <c r="C27" s="164">
        <v>0</v>
      </c>
      <c r="D27" s="164">
        <v>0.19662952760217597</v>
      </c>
      <c r="E27" s="164">
        <v>0</v>
      </c>
      <c r="F27" s="164">
        <v>0</v>
      </c>
      <c r="G27" s="164">
        <v>0.19571550285096695</v>
      </c>
      <c r="H27" s="164">
        <v>0.67596194809878118</v>
      </c>
      <c r="I27" s="164">
        <v>0</v>
      </c>
      <c r="J27" s="164">
        <v>0</v>
      </c>
      <c r="K27" s="164">
        <v>7.1568164104475765E-2</v>
      </c>
      <c r="L27" s="164">
        <v>0.19662952760217597</v>
      </c>
      <c r="M27" s="164">
        <v>3.086703819907816E-2</v>
      </c>
      <c r="N27" s="164">
        <v>0</v>
      </c>
      <c r="O27" s="151"/>
      <c r="P27" s="151"/>
      <c r="Q27" s="202"/>
      <c r="R27" s="202"/>
      <c r="S27" s="202"/>
      <c r="T27" s="202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</row>
    <row r="28" spans="1:98" x14ac:dyDescent="0.2">
      <c r="A28" s="19" t="s">
        <v>168</v>
      </c>
      <c r="B28" s="164">
        <v>0.14629510052893305</v>
      </c>
      <c r="C28" s="164">
        <v>0.14629510052893305</v>
      </c>
      <c r="D28" s="164">
        <v>0</v>
      </c>
      <c r="E28" s="164">
        <v>0.1547934255934594</v>
      </c>
      <c r="F28" s="164">
        <v>0</v>
      </c>
      <c r="G28" s="164">
        <v>0.14575890663491162</v>
      </c>
      <c r="H28" s="164">
        <v>0.69891147387760755</v>
      </c>
      <c r="I28" s="164">
        <v>0.29864994111201687</v>
      </c>
      <c r="J28" s="164">
        <v>0</v>
      </c>
      <c r="K28" s="164">
        <v>0</v>
      </c>
      <c r="L28" s="164">
        <v>0</v>
      </c>
      <c r="M28" s="164">
        <v>0.14629510052893305</v>
      </c>
      <c r="N28" s="164">
        <v>0.56287895885805017</v>
      </c>
      <c r="O28" s="151"/>
      <c r="P28" s="151"/>
      <c r="Q28" s="202"/>
      <c r="R28" s="202"/>
      <c r="S28" s="202"/>
      <c r="T28" s="202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</row>
    <row r="29" spans="1:98" x14ac:dyDescent="0.2">
      <c r="A29" s="19" t="s">
        <v>169</v>
      </c>
      <c r="B29" s="164">
        <v>8.2625658443253244E-2</v>
      </c>
      <c r="C29" s="164">
        <v>1.2881753223001148E-2</v>
      </c>
      <c r="D29" s="164">
        <v>0</v>
      </c>
      <c r="E29" s="164">
        <v>1.2881753223001148E-2</v>
      </c>
      <c r="F29" s="164">
        <v>0</v>
      </c>
      <c r="G29" s="164">
        <v>0.26038628965714267</v>
      </c>
      <c r="H29" s="164">
        <v>0.74265967075065176</v>
      </c>
      <c r="I29" s="164">
        <v>0.10034373062297221</v>
      </c>
      <c r="J29" s="164">
        <v>7.4609742813175478E-2</v>
      </c>
      <c r="K29" s="164">
        <v>0.16977786102602377</v>
      </c>
      <c r="L29" s="164">
        <v>1.2878103224804958E-2</v>
      </c>
      <c r="M29" s="164">
        <v>1.2897656786570176E-2</v>
      </c>
      <c r="N29" s="164">
        <v>7.4424809571235984E-2</v>
      </c>
      <c r="O29" s="151"/>
      <c r="P29" s="151"/>
      <c r="Q29" s="202"/>
      <c r="R29" s="202"/>
      <c r="S29" s="202"/>
      <c r="T29" s="202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</row>
    <row r="30" spans="1:98" x14ac:dyDescent="0.2">
      <c r="A30" s="19" t="s">
        <v>170</v>
      </c>
      <c r="B30" s="164">
        <v>1</v>
      </c>
      <c r="C30" s="164">
        <v>0</v>
      </c>
      <c r="D30" s="164">
        <v>0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1</v>
      </c>
      <c r="M30" s="164">
        <v>0</v>
      </c>
      <c r="N30" s="164">
        <v>0</v>
      </c>
      <c r="O30" s="151"/>
      <c r="P30" s="151"/>
      <c r="Q30" s="202"/>
      <c r="R30" s="202"/>
      <c r="S30" s="202"/>
      <c r="T30" s="202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</row>
    <row r="31" spans="1:98" x14ac:dyDescent="0.2">
      <c r="A31" s="19" t="s">
        <v>171</v>
      </c>
      <c r="B31" s="164">
        <v>0.14281635238425755</v>
      </c>
      <c r="C31" s="164">
        <v>5.4421582732937977E-2</v>
      </c>
      <c r="D31" s="164">
        <v>0.22074854637024</v>
      </c>
      <c r="E31" s="164">
        <v>5.0735272158988681E-2</v>
      </c>
      <c r="F31" s="164">
        <v>1.997854712235397E-2</v>
      </c>
      <c r="G31" s="164">
        <v>4.9123591963993685E-2</v>
      </c>
      <c r="H31" s="164">
        <v>0.4845402035329231</v>
      </c>
      <c r="I31" s="164">
        <v>6.9781180216422156E-2</v>
      </c>
      <c r="J31" s="164">
        <v>1.9599250411356142E-2</v>
      </c>
      <c r="K31" s="164">
        <v>0.23609868591258476</v>
      </c>
      <c r="L31" s="164">
        <v>7.4611751261634954E-2</v>
      </c>
      <c r="M31" s="164">
        <v>8.7080007616043939E-2</v>
      </c>
      <c r="N31" s="164">
        <v>3.8993549806804001E-2</v>
      </c>
      <c r="O31" s="151"/>
      <c r="P31" s="151"/>
      <c r="Q31" s="202"/>
      <c r="R31" s="202"/>
      <c r="S31" s="202"/>
      <c r="T31" s="202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</row>
    <row r="32" spans="1:98" ht="25.5" x14ac:dyDescent="0.2">
      <c r="A32" s="19" t="s">
        <v>172</v>
      </c>
      <c r="B32" s="164">
        <v>0.18787284380555225</v>
      </c>
      <c r="C32" s="164">
        <v>9.6227614527682429E-2</v>
      </c>
      <c r="D32" s="164">
        <v>2.5330746546031957E-2</v>
      </c>
      <c r="E32" s="164">
        <v>5.2841038806358015E-2</v>
      </c>
      <c r="F32" s="164">
        <v>0</v>
      </c>
      <c r="G32" s="164">
        <v>7.4495177935348419E-2</v>
      </c>
      <c r="H32" s="164">
        <v>0.58360954421279987</v>
      </c>
      <c r="I32" s="164">
        <v>0.13063329852103181</v>
      </c>
      <c r="J32" s="164">
        <v>7.2787344703966264E-2</v>
      </c>
      <c r="K32" s="164">
        <v>0.10103784848315392</v>
      </c>
      <c r="L32" s="164">
        <v>0.23315648226468511</v>
      </c>
      <c r="M32" s="164">
        <v>0</v>
      </c>
      <c r="N32" s="164">
        <v>0.12156686862712199</v>
      </c>
      <c r="O32" s="151"/>
      <c r="P32" s="151"/>
      <c r="Q32" s="202"/>
      <c r="R32" s="202"/>
      <c r="S32" s="202"/>
      <c r="T32" s="202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</row>
    <row r="33" spans="1:98" x14ac:dyDescent="0.2">
      <c r="A33" s="19" t="s">
        <v>173</v>
      </c>
      <c r="B33" s="164">
        <v>4.477791142412877E-2</v>
      </c>
      <c r="C33" s="164">
        <v>0</v>
      </c>
      <c r="D33" s="164">
        <v>0</v>
      </c>
      <c r="E33" s="164">
        <v>0</v>
      </c>
      <c r="F33" s="164">
        <v>0</v>
      </c>
      <c r="G33" s="164">
        <v>4.6130845808895614E-2</v>
      </c>
      <c r="H33" s="164">
        <v>0.69143269213443115</v>
      </c>
      <c r="I33" s="164">
        <v>7.2730345316022071E-2</v>
      </c>
      <c r="J33" s="164">
        <v>0</v>
      </c>
      <c r="K33" s="164">
        <v>0.25662670030618606</v>
      </c>
      <c r="L33" s="164">
        <v>0.16130603250476042</v>
      </c>
      <c r="M33" s="164">
        <v>2.4309956227496658E-2</v>
      </c>
      <c r="N33" s="164">
        <v>2.5255963465466692E-2</v>
      </c>
      <c r="O33" s="151"/>
      <c r="P33" s="151"/>
      <c r="Q33" s="202"/>
      <c r="R33" s="202"/>
      <c r="S33" s="202"/>
      <c r="T33" s="202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</row>
    <row r="34" spans="1:98" x14ac:dyDescent="0.2">
      <c r="A34" s="19" t="s">
        <v>174</v>
      </c>
      <c r="B34" s="164">
        <v>0</v>
      </c>
      <c r="C34" s="164">
        <v>0</v>
      </c>
      <c r="D34" s="164">
        <v>0</v>
      </c>
      <c r="E34" s="164">
        <v>0</v>
      </c>
      <c r="F34" s="164">
        <v>0</v>
      </c>
      <c r="G34" s="164">
        <v>0.13920622116171788</v>
      </c>
      <c r="H34" s="164">
        <v>0.81342177809318772</v>
      </c>
      <c r="I34" s="164">
        <v>9.3794766648581454E-2</v>
      </c>
      <c r="J34" s="164">
        <v>4.1044208470422394E-2</v>
      </c>
      <c r="K34" s="164">
        <v>0.36413622094167747</v>
      </c>
      <c r="L34" s="164">
        <v>4.6668704976938861E-2</v>
      </c>
      <c r="M34" s="164">
        <v>4.5925835189042204E-2</v>
      </c>
      <c r="N34" s="164">
        <v>0.2707474369946718</v>
      </c>
      <c r="O34" s="151"/>
      <c r="P34" s="151"/>
      <c r="Q34" s="202"/>
      <c r="R34" s="202"/>
      <c r="S34" s="202"/>
      <c r="T34" s="202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</row>
    <row r="35" spans="1:98" x14ac:dyDescent="0.2">
      <c r="A35" s="19" t="s">
        <v>175</v>
      </c>
      <c r="B35" s="164">
        <v>0</v>
      </c>
      <c r="C35" s="164">
        <v>0</v>
      </c>
      <c r="D35" s="164">
        <v>0</v>
      </c>
      <c r="E35" s="164">
        <v>0</v>
      </c>
      <c r="F35" s="164">
        <v>0</v>
      </c>
      <c r="G35" s="164">
        <v>0</v>
      </c>
      <c r="H35" s="164">
        <v>9.0004052466464729E-2</v>
      </c>
      <c r="I35" s="164">
        <v>0</v>
      </c>
      <c r="J35" s="164">
        <v>0</v>
      </c>
      <c r="K35" s="164">
        <v>0.9049415322496267</v>
      </c>
      <c r="L35" s="164">
        <v>0</v>
      </c>
      <c r="M35" s="164">
        <v>4.4678379328740421E-2</v>
      </c>
      <c r="N35" s="164">
        <v>4.973279461264913E-2</v>
      </c>
      <c r="O35" s="151"/>
      <c r="P35" s="151"/>
      <c r="Q35" s="202"/>
      <c r="R35" s="202"/>
      <c r="S35" s="202"/>
      <c r="T35" s="202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</row>
    <row r="36" spans="1:98" x14ac:dyDescent="0.2">
      <c r="A36" s="19" t="s">
        <v>176</v>
      </c>
      <c r="B36" s="164">
        <v>7.8742205274387078E-2</v>
      </c>
      <c r="C36" s="164">
        <v>0</v>
      </c>
      <c r="D36" s="164">
        <v>5.4240708119182503E-2</v>
      </c>
      <c r="E36" s="164">
        <v>0</v>
      </c>
      <c r="F36" s="164">
        <v>0</v>
      </c>
      <c r="G36" s="164">
        <v>0.16837912300079577</v>
      </c>
      <c r="H36" s="164">
        <v>0.5579026882752649</v>
      </c>
      <c r="I36" s="164">
        <v>0.3164605238993119</v>
      </c>
      <c r="J36" s="164">
        <v>5.4240708119182503E-2</v>
      </c>
      <c r="K36" s="164">
        <v>2.71339232663497E-2</v>
      </c>
      <c r="L36" s="164">
        <v>0.21886629922085926</v>
      </c>
      <c r="M36" s="164">
        <v>0</v>
      </c>
      <c r="N36" s="164">
        <v>7.2275303242759617E-2</v>
      </c>
      <c r="O36" s="151"/>
      <c r="P36" s="151"/>
      <c r="Q36" s="202"/>
      <c r="R36" s="202"/>
      <c r="S36" s="202"/>
      <c r="T36" s="202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</row>
    <row r="37" spans="1:98" x14ac:dyDescent="0.2">
      <c r="A37" s="19" t="s">
        <v>177</v>
      </c>
      <c r="B37" s="164">
        <v>0</v>
      </c>
      <c r="C37" s="164">
        <v>0</v>
      </c>
      <c r="D37" s="164">
        <v>0</v>
      </c>
      <c r="E37" s="164">
        <v>0</v>
      </c>
      <c r="F37" s="164">
        <v>0</v>
      </c>
      <c r="G37" s="164">
        <v>0</v>
      </c>
      <c r="H37" s="164">
        <v>0.45779623021060489</v>
      </c>
      <c r="I37" s="164">
        <v>0</v>
      </c>
      <c r="J37" s="164">
        <v>8.1957520474112311E-2</v>
      </c>
      <c r="K37" s="164">
        <v>0</v>
      </c>
      <c r="L37" s="164">
        <v>0</v>
      </c>
      <c r="M37" s="164">
        <v>0</v>
      </c>
      <c r="N37" s="164">
        <v>0</v>
      </c>
      <c r="O37" s="151"/>
      <c r="P37" s="151"/>
      <c r="Q37" s="202"/>
      <c r="R37" s="202"/>
      <c r="S37" s="202"/>
      <c r="T37" s="202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</row>
    <row r="38" spans="1:98" x14ac:dyDescent="0.2">
      <c r="A38" s="19" t="s">
        <v>178</v>
      </c>
      <c r="B38" s="164">
        <v>0.11165244278105742</v>
      </c>
      <c r="C38" s="164">
        <v>0</v>
      </c>
      <c r="D38" s="164">
        <v>0</v>
      </c>
      <c r="E38" s="164">
        <v>0.40067691762098756</v>
      </c>
      <c r="F38" s="164">
        <v>0</v>
      </c>
      <c r="G38" s="164">
        <v>3.6887146121034317E-2</v>
      </c>
      <c r="H38" s="164">
        <v>0.54857894668892182</v>
      </c>
      <c r="I38" s="164">
        <v>0.38190159576317206</v>
      </c>
      <c r="J38" s="164">
        <v>0.12744934757259968</v>
      </c>
      <c r="K38" s="164">
        <v>6.9436118531071914E-2</v>
      </c>
      <c r="L38" s="164">
        <v>7.4043269599825323E-2</v>
      </c>
      <c r="M38" s="164">
        <v>0</v>
      </c>
      <c r="N38" s="164">
        <v>3.7481568435551858E-2</v>
      </c>
      <c r="O38" s="151"/>
      <c r="P38" s="151"/>
      <c r="Q38" s="202"/>
      <c r="R38" s="202"/>
      <c r="S38" s="202"/>
      <c r="T38" s="202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</row>
    <row r="39" spans="1:98" x14ac:dyDescent="0.2">
      <c r="A39" s="19" t="s">
        <v>179</v>
      </c>
      <c r="B39" s="164">
        <v>0.41938322761190611</v>
      </c>
      <c r="C39" s="164">
        <v>0</v>
      </c>
      <c r="D39" s="164">
        <v>0</v>
      </c>
      <c r="E39" s="164">
        <v>0</v>
      </c>
      <c r="F39" s="164">
        <v>0</v>
      </c>
      <c r="G39" s="164">
        <v>0</v>
      </c>
      <c r="H39" s="164">
        <v>0.38172166214928938</v>
      </c>
      <c r="I39" s="164">
        <v>0.19889511023880449</v>
      </c>
      <c r="J39" s="164">
        <v>0.38042874177777292</v>
      </c>
      <c r="K39" s="164">
        <v>0</v>
      </c>
      <c r="L39" s="164">
        <v>0</v>
      </c>
      <c r="M39" s="164">
        <v>0</v>
      </c>
      <c r="N39" s="164">
        <v>0</v>
      </c>
      <c r="O39" s="151"/>
      <c r="P39" s="151"/>
      <c r="Q39" s="202"/>
      <c r="R39" s="202"/>
      <c r="S39" s="202"/>
      <c r="T39" s="202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</row>
    <row r="40" spans="1:98" x14ac:dyDescent="0.2">
      <c r="A40" s="19" t="s">
        <v>180</v>
      </c>
      <c r="B40" s="164">
        <v>6.0713420925414228E-2</v>
      </c>
      <c r="C40" s="164">
        <v>0.22330356079967262</v>
      </c>
      <c r="D40" s="164">
        <v>0</v>
      </c>
      <c r="E40" s="164">
        <v>6.0713420925414228E-2</v>
      </c>
      <c r="F40" s="164">
        <v>0</v>
      </c>
      <c r="G40" s="164">
        <v>8.7387697121924207E-2</v>
      </c>
      <c r="H40" s="164">
        <v>0.37342617617718199</v>
      </c>
      <c r="I40" s="164">
        <v>0</v>
      </c>
      <c r="J40" s="164">
        <v>0</v>
      </c>
      <c r="K40" s="164">
        <v>0</v>
      </c>
      <c r="L40" s="164">
        <v>6.316951126693103E-2</v>
      </c>
      <c r="M40" s="164">
        <v>0.28401698172508683</v>
      </c>
      <c r="N40" s="164">
        <v>0</v>
      </c>
      <c r="O40" s="151"/>
      <c r="P40" s="151"/>
      <c r="Q40" s="202"/>
      <c r="R40" s="202"/>
      <c r="S40" s="202"/>
      <c r="T40" s="202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</row>
    <row r="41" spans="1:98" x14ac:dyDescent="0.2">
      <c r="A41" s="19" t="s">
        <v>181</v>
      </c>
      <c r="B41" s="164">
        <v>1</v>
      </c>
      <c r="C41" s="164">
        <v>0</v>
      </c>
      <c r="D41" s="164">
        <v>0</v>
      </c>
      <c r="E41" s="164">
        <v>0</v>
      </c>
      <c r="F41" s="164">
        <v>0</v>
      </c>
      <c r="G41" s="164">
        <v>1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1</v>
      </c>
      <c r="O41" s="151"/>
      <c r="P41" s="151"/>
      <c r="Q41" s="202"/>
      <c r="R41" s="202"/>
      <c r="S41" s="202"/>
      <c r="T41" s="202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</row>
    <row r="42" spans="1:98" x14ac:dyDescent="0.2">
      <c r="A42" s="19" t="s">
        <v>182</v>
      </c>
      <c r="B42" s="164">
        <v>0</v>
      </c>
      <c r="C42" s="164">
        <v>0</v>
      </c>
      <c r="D42" s="164">
        <v>0</v>
      </c>
      <c r="E42" s="164">
        <v>0</v>
      </c>
      <c r="F42" s="164">
        <v>0</v>
      </c>
      <c r="G42" s="164">
        <v>0.68306058671563885</v>
      </c>
      <c r="H42" s="164">
        <v>0.86902579754457832</v>
      </c>
      <c r="I42" s="164">
        <v>3.3279422492271532E-2</v>
      </c>
      <c r="J42" s="164">
        <v>0</v>
      </c>
      <c r="K42" s="164">
        <v>9.769477996315018E-2</v>
      </c>
      <c r="L42" s="164">
        <v>9.8554066139724408E-2</v>
      </c>
      <c r="M42" s="164">
        <v>0</v>
      </c>
      <c r="N42" s="164">
        <v>0</v>
      </c>
      <c r="O42" s="151"/>
      <c r="P42" s="151"/>
      <c r="Q42" s="202"/>
      <c r="R42" s="202"/>
      <c r="S42" s="202"/>
      <c r="T42" s="202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</row>
    <row r="43" spans="1:98" x14ac:dyDescent="0.2">
      <c r="A43" s="19" t="s">
        <v>183</v>
      </c>
      <c r="B43" s="164">
        <v>0</v>
      </c>
      <c r="C43" s="164">
        <v>0</v>
      </c>
      <c r="D43" s="164">
        <v>0.41785382194412046</v>
      </c>
      <c r="E43" s="164">
        <v>0</v>
      </c>
      <c r="F43" s="164">
        <v>0</v>
      </c>
      <c r="G43" s="164">
        <v>0.41785382194412046</v>
      </c>
      <c r="H43" s="164">
        <v>0.72234365780073373</v>
      </c>
      <c r="I43" s="164">
        <v>0</v>
      </c>
      <c r="J43" s="164">
        <v>0</v>
      </c>
      <c r="K43" s="164">
        <v>0</v>
      </c>
      <c r="L43" s="164">
        <v>0.30448983585661327</v>
      </c>
      <c r="M43" s="164">
        <v>0.27765634219926627</v>
      </c>
      <c r="N43" s="164">
        <v>0</v>
      </c>
      <c r="O43" s="151"/>
      <c r="P43" s="151"/>
      <c r="Q43" s="202"/>
      <c r="R43" s="202"/>
      <c r="S43" s="202"/>
      <c r="T43" s="202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</row>
    <row r="44" spans="1:98" ht="13.5" thickBot="1" x14ac:dyDescent="0.25">
      <c r="A44" s="77" t="s">
        <v>184</v>
      </c>
      <c r="B44" s="402">
        <v>0</v>
      </c>
      <c r="C44" s="402">
        <v>0</v>
      </c>
      <c r="D44" s="402">
        <v>0.14039490910303803</v>
      </c>
      <c r="E44" s="402">
        <v>0</v>
      </c>
      <c r="F44" s="402">
        <v>0.14067715026425104</v>
      </c>
      <c r="G44" s="402">
        <v>0.19354927368540875</v>
      </c>
      <c r="H44" s="402">
        <v>0.38616120148134564</v>
      </c>
      <c r="I44" s="402">
        <v>5.2872123421157706E-2</v>
      </c>
      <c r="J44" s="402">
        <v>0.28194444113831058</v>
      </c>
      <c r="K44" s="402">
        <v>0.19186687495263002</v>
      </c>
      <c r="L44" s="402">
        <v>0.14039490910303803</v>
      </c>
      <c r="M44" s="402">
        <v>0</v>
      </c>
      <c r="N44" s="402">
        <v>0.14089986419873518</v>
      </c>
      <c r="O44" s="151"/>
      <c r="P44" s="151"/>
      <c r="Q44" s="202"/>
      <c r="R44" s="202"/>
      <c r="S44" s="202"/>
      <c r="T44" s="202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</row>
    <row r="45" spans="1:98" x14ac:dyDescent="0.2">
      <c r="A45" s="21" t="s">
        <v>228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203"/>
      <c r="O45" s="203"/>
      <c r="P45" s="203"/>
      <c r="Q45" s="218"/>
      <c r="R45" s="218"/>
      <c r="S45" s="219"/>
      <c r="T45" s="219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</row>
    <row r="46" spans="1:98" x14ac:dyDescent="0.2">
      <c r="A46" s="8" t="s">
        <v>252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03"/>
      <c r="O46" s="203"/>
      <c r="P46" s="203"/>
      <c r="Q46" s="218"/>
      <c r="R46" s="218"/>
      <c r="S46" s="219"/>
      <c r="T46" s="219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</row>
    <row r="47" spans="1:98" x14ac:dyDescent="0.2">
      <c r="A47" s="1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16"/>
      <c r="O47" s="216"/>
      <c r="P47" s="216"/>
      <c r="Q47" s="216"/>
      <c r="R47" s="216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</row>
    <row r="48" spans="1:98" x14ac:dyDescent="0.2">
      <c r="A48" s="1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16"/>
      <c r="O48" s="216"/>
      <c r="P48" s="216"/>
      <c r="Q48" s="216"/>
      <c r="R48" s="216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</row>
    <row r="49" spans="1:98" ht="30" customHeight="1" x14ac:dyDescent="0.2">
      <c r="A49" s="473" t="s">
        <v>380</v>
      </c>
      <c r="B49" s="473"/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216"/>
      <c r="P49" s="216"/>
      <c r="Q49" s="216"/>
      <c r="R49" s="216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</row>
    <row r="50" spans="1:98" x14ac:dyDescent="0.2">
      <c r="A50" s="1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16"/>
      <c r="O50" s="216"/>
      <c r="P50" s="216"/>
      <c r="Q50" s="216"/>
      <c r="R50" s="216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</row>
    <row r="51" spans="1:98" x14ac:dyDescent="0.2">
      <c r="A51" s="1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16"/>
      <c r="O51" s="216"/>
      <c r="P51" s="216"/>
      <c r="Q51" s="216"/>
      <c r="R51" s="216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</row>
    <row r="52" spans="1:98" x14ac:dyDescent="0.2">
      <c r="A52" s="1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16"/>
      <c r="O52" s="216"/>
      <c r="P52" s="216"/>
      <c r="Q52" s="216"/>
      <c r="R52" s="216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</row>
    <row r="53" spans="1:98" x14ac:dyDescent="0.2">
      <c r="A53" s="1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16"/>
      <c r="O53" s="216"/>
      <c r="P53" s="216"/>
      <c r="Q53" s="216"/>
      <c r="R53" s="216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</row>
    <row r="54" spans="1:98" x14ac:dyDescent="0.2">
      <c r="A54" s="1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16"/>
      <c r="O54" s="216"/>
      <c r="P54" s="216"/>
      <c r="Q54" s="216"/>
      <c r="R54" s="216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</row>
    <row r="55" spans="1:98" x14ac:dyDescent="0.2">
      <c r="A55" s="1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16"/>
      <c r="O55" s="216"/>
      <c r="P55" s="216"/>
      <c r="Q55" s="216"/>
      <c r="R55" s="216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</row>
    <row r="56" spans="1:98" x14ac:dyDescent="0.2">
      <c r="A56" s="1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16"/>
      <c r="O56" s="216"/>
      <c r="P56" s="216"/>
      <c r="Q56" s="216"/>
      <c r="R56" s="216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</row>
    <row r="57" spans="1:98" x14ac:dyDescent="0.2">
      <c r="A57" s="1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16"/>
      <c r="O57" s="216"/>
      <c r="P57" s="216"/>
      <c r="Q57" s="216"/>
      <c r="R57" s="216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</row>
    <row r="58" spans="1:98" x14ac:dyDescent="0.2">
      <c r="A58" s="1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16"/>
      <c r="O58" s="216"/>
      <c r="P58" s="216"/>
      <c r="Q58" s="216"/>
      <c r="R58" s="216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</row>
    <row r="59" spans="1:98" x14ac:dyDescent="0.2">
      <c r="A59" s="1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16"/>
      <c r="O59" s="216"/>
      <c r="P59" s="216"/>
      <c r="Q59" s="216"/>
      <c r="R59" s="216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</row>
    <row r="60" spans="1:98" x14ac:dyDescent="0.2">
      <c r="A60" s="1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16"/>
      <c r="O60" s="216"/>
      <c r="P60" s="216"/>
      <c r="Q60" s="216"/>
      <c r="R60" s="216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</row>
    <row r="61" spans="1:98" x14ac:dyDescent="0.2">
      <c r="A61" s="1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16"/>
      <c r="O61" s="216"/>
      <c r="P61" s="216"/>
      <c r="Q61" s="216"/>
      <c r="R61" s="216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</row>
    <row r="62" spans="1:98" x14ac:dyDescent="0.2">
      <c r="A62" s="1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16"/>
      <c r="O62" s="216"/>
      <c r="P62" s="216"/>
      <c r="Q62" s="216"/>
      <c r="R62" s="216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</row>
    <row r="63" spans="1:98" x14ac:dyDescent="0.2">
      <c r="A63" s="1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16"/>
      <c r="O63" s="216"/>
      <c r="P63" s="216"/>
      <c r="Q63" s="216"/>
      <c r="R63" s="216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</row>
    <row r="64" spans="1:98" x14ac:dyDescent="0.2">
      <c r="A64" s="1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16"/>
      <c r="O64" s="216"/>
      <c r="P64" s="216"/>
      <c r="Q64" s="216"/>
      <c r="R64" s="216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</row>
    <row r="65" spans="1:98" x14ac:dyDescent="0.2">
      <c r="A65" s="1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16"/>
      <c r="O65" s="216"/>
      <c r="P65" s="216"/>
      <c r="Q65" s="216"/>
      <c r="R65" s="216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</row>
    <row r="66" spans="1:98" x14ac:dyDescent="0.2">
      <c r="A66" s="1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16"/>
      <c r="O66" s="216"/>
      <c r="P66" s="216"/>
      <c r="Q66" s="216"/>
      <c r="R66" s="216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</row>
    <row r="67" spans="1:98" x14ac:dyDescent="0.2">
      <c r="A67" s="1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16"/>
      <c r="O67" s="216"/>
      <c r="P67" s="216"/>
      <c r="Q67" s="216"/>
      <c r="R67" s="216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</row>
    <row r="68" spans="1:98" x14ac:dyDescent="0.2">
      <c r="A68" s="1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16"/>
      <c r="O68" s="216"/>
      <c r="P68" s="216"/>
      <c r="Q68" s="216"/>
      <c r="R68" s="216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</row>
    <row r="69" spans="1:98" x14ac:dyDescent="0.2">
      <c r="A69" s="1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16"/>
      <c r="O69" s="216"/>
      <c r="P69" s="216"/>
      <c r="Q69" s="216"/>
      <c r="R69" s="216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</row>
    <row r="70" spans="1:98" x14ac:dyDescent="0.2">
      <c r="A70" s="1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16"/>
      <c r="O70" s="216"/>
      <c r="P70" s="216"/>
      <c r="Q70" s="216"/>
      <c r="R70" s="216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</row>
    <row r="71" spans="1:98" x14ac:dyDescent="0.2">
      <c r="A71" s="1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16"/>
      <c r="O71" s="216"/>
      <c r="P71" s="216"/>
      <c r="Q71" s="216"/>
      <c r="R71" s="216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</row>
    <row r="72" spans="1:98" x14ac:dyDescent="0.2">
      <c r="A72" s="1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16"/>
      <c r="O72" s="216"/>
      <c r="P72" s="216"/>
      <c r="Q72" s="216"/>
      <c r="R72" s="216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</row>
    <row r="73" spans="1:98" x14ac:dyDescent="0.2">
      <c r="A73" s="1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16"/>
      <c r="O73" s="216"/>
      <c r="P73" s="216"/>
      <c r="Q73" s="216"/>
      <c r="R73" s="216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</row>
    <row r="74" spans="1:98" x14ac:dyDescent="0.2">
      <c r="A74" s="1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16"/>
      <c r="O74" s="216"/>
      <c r="P74" s="216"/>
      <c r="Q74" s="216"/>
      <c r="R74" s="216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</row>
    <row r="75" spans="1:98" x14ac:dyDescent="0.2">
      <c r="A75" s="1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16"/>
      <c r="O75" s="216"/>
      <c r="P75" s="216"/>
      <c r="Q75" s="216"/>
      <c r="R75" s="216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</row>
    <row r="76" spans="1:98" x14ac:dyDescent="0.2">
      <c r="A76" s="1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16"/>
      <c r="O76" s="216"/>
      <c r="P76" s="216"/>
      <c r="Q76" s="216"/>
      <c r="R76" s="216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</row>
    <row r="77" spans="1:98" x14ac:dyDescent="0.2">
      <c r="A77" s="1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16"/>
      <c r="O77" s="216"/>
      <c r="P77" s="216"/>
      <c r="Q77" s="216"/>
      <c r="R77" s="216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</row>
    <row r="78" spans="1:98" x14ac:dyDescent="0.2">
      <c r="A78" s="1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16"/>
      <c r="O78" s="216"/>
      <c r="P78" s="216"/>
      <c r="Q78" s="216"/>
      <c r="R78" s="216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</row>
    <row r="79" spans="1:98" x14ac:dyDescent="0.2">
      <c r="A79" s="1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16"/>
      <c r="O79" s="216"/>
      <c r="P79" s="216"/>
      <c r="Q79" s="216"/>
      <c r="R79" s="216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</row>
    <row r="80" spans="1:98" x14ac:dyDescent="0.2">
      <c r="A80" s="1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16"/>
      <c r="O80" s="216"/>
      <c r="P80" s="216"/>
      <c r="Q80" s="216"/>
      <c r="R80" s="216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</row>
    <row r="81" spans="1:98" x14ac:dyDescent="0.2">
      <c r="A81" s="1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16"/>
      <c r="O81" s="216"/>
      <c r="P81" s="216"/>
      <c r="Q81" s="216"/>
      <c r="R81" s="216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</row>
    <row r="82" spans="1:98" x14ac:dyDescent="0.2">
      <c r="A82" s="1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16"/>
      <c r="O82" s="216"/>
      <c r="P82" s="216"/>
      <c r="Q82" s="216"/>
      <c r="R82" s="216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</row>
    <row r="83" spans="1:98" x14ac:dyDescent="0.2">
      <c r="A83" s="1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16"/>
      <c r="O83" s="216"/>
      <c r="P83" s="216"/>
      <c r="Q83" s="216"/>
      <c r="R83" s="216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</row>
    <row r="84" spans="1:98" x14ac:dyDescent="0.2">
      <c r="A84" s="1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16"/>
      <c r="O84" s="216"/>
      <c r="P84" s="216"/>
      <c r="Q84" s="216"/>
      <c r="R84" s="216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</row>
    <row r="85" spans="1:98" x14ac:dyDescent="0.2">
      <c r="A85" s="1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16"/>
      <c r="O85" s="216"/>
      <c r="P85" s="216"/>
      <c r="Q85" s="216"/>
      <c r="R85" s="216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</row>
    <row r="86" spans="1:98" x14ac:dyDescent="0.2">
      <c r="A86" s="1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16"/>
      <c r="O86" s="216"/>
      <c r="P86" s="216"/>
      <c r="Q86" s="216"/>
      <c r="R86" s="216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</row>
    <row r="87" spans="1:98" x14ac:dyDescent="0.2">
      <c r="A87" s="1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16"/>
      <c r="O87" s="216"/>
      <c r="P87" s="216"/>
      <c r="Q87" s="216"/>
      <c r="R87" s="216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</row>
    <row r="88" spans="1:98" x14ac:dyDescent="0.2">
      <c r="B88" s="1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16"/>
      <c r="P88" s="216"/>
      <c r="Q88" s="216"/>
      <c r="R88" s="216"/>
      <c r="S88" s="21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</row>
    <row r="89" spans="1:98" x14ac:dyDescent="0.2">
      <c r="B89" s="1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16"/>
      <c r="P89" s="216"/>
      <c r="Q89" s="216"/>
      <c r="R89" s="216"/>
      <c r="S89" s="21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</row>
    <row r="90" spans="1:98" x14ac:dyDescent="0.2">
      <c r="B90" s="1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16"/>
      <c r="P90" s="216"/>
      <c r="Q90" s="216"/>
      <c r="R90" s="216"/>
      <c r="S90" s="216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</row>
    <row r="91" spans="1:98" x14ac:dyDescent="0.2">
      <c r="B91" s="1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16"/>
      <c r="P91" s="216"/>
      <c r="Q91" s="216"/>
      <c r="R91" s="216"/>
      <c r="S91" s="216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</row>
    <row r="92" spans="1:98" x14ac:dyDescent="0.2">
      <c r="B92" s="1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16"/>
      <c r="P92" s="216"/>
      <c r="Q92" s="216"/>
      <c r="R92" s="216"/>
      <c r="S92" s="216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</row>
    <row r="93" spans="1:98" x14ac:dyDescent="0.2">
      <c r="B93" s="1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16"/>
      <c r="P93" s="216"/>
      <c r="Q93" s="216"/>
      <c r="R93" s="216"/>
      <c r="S93" s="216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</row>
    <row r="94" spans="1:98" x14ac:dyDescent="0.2">
      <c r="B94" s="1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16"/>
      <c r="P94" s="216"/>
      <c r="Q94" s="216"/>
      <c r="R94" s="216"/>
      <c r="S94" s="216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</row>
    <row r="95" spans="1:98" x14ac:dyDescent="0.2">
      <c r="B95" s="1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16"/>
      <c r="P95" s="216"/>
      <c r="Q95" s="216"/>
      <c r="R95" s="216"/>
      <c r="S95" s="216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</row>
    <row r="96" spans="1:98" x14ac:dyDescent="0.2">
      <c r="B96" s="1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16"/>
      <c r="P96" s="216"/>
      <c r="Q96" s="216"/>
      <c r="R96" s="216"/>
      <c r="S96" s="216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</row>
    <row r="97" spans="2:98" x14ac:dyDescent="0.2">
      <c r="B97" s="1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16"/>
      <c r="P97" s="216"/>
      <c r="Q97" s="216"/>
      <c r="R97" s="216"/>
      <c r="S97" s="216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</row>
    <row r="98" spans="2:98" x14ac:dyDescent="0.2">
      <c r="B98" s="1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16"/>
      <c r="P98" s="216"/>
      <c r="Q98" s="216"/>
      <c r="R98" s="216"/>
      <c r="S98" s="216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</row>
    <row r="99" spans="2:98" x14ac:dyDescent="0.2">
      <c r="B99" s="1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16"/>
      <c r="P99" s="216"/>
      <c r="Q99" s="216"/>
      <c r="R99" s="216"/>
      <c r="S99" s="216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</row>
    <row r="100" spans="2:98" x14ac:dyDescent="0.2">
      <c r="B100" s="1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16"/>
      <c r="P100" s="216"/>
      <c r="Q100" s="216"/>
      <c r="R100" s="216"/>
      <c r="S100" s="216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</row>
    <row r="101" spans="2:98" x14ac:dyDescent="0.2">
      <c r="B101" s="1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16"/>
      <c r="P101" s="216"/>
      <c r="Q101" s="216"/>
      <c r="R101" s="216"/>
      <c r="S101" s="216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</row>
    <row r="102" spans="2:98" x14ac:dyDescent="0.2">
      <c r="B102" s="1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16"/>
      <c r="P102" s="216"/>
      <c r="Q102" s="216"/>
      <c r="R102" s="216"/>
      <c r="S102" s="216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</row>
    <row r="103" spans="2:98" x14ac:dyDescent="0.2">
      <c r="B103" s="1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16"/>
      <c r="P103" s="216"/>
      <c r="Q103" s="216"/>
      <c r="R103" s="216"/>
      <c r="S103" s="216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</row>
    <row r="104" spans="2:98" x14ac:dyDescent="0.2">
      <c r="B104" s="1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16"/>
      <c r="P104" s="216"/>
      <c r="Q104" s="216"/>
      <c r="R104" s="216"/>
      <c r="S104" s="216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</row>
    <row r="105" spans="2:98" x14ac:dyDescent="0.2">
      <c r="B105" s="1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16"/>
      <c r="P105" s="216"/>
      <c r="Q105" s="216"/>
      <c r="R105" s="216"/>
      <c r="S105" s="216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</row>
    <row r="106" spans="2:98" x14ac:dyDescent="0.2">
      <c r="B106" s="1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16"/>
      <c r="P106" s="216"/>
      <c r="Q106" s="216"/>
      <c r="R106" s="216"/>
      <c r="S106" s="216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</row>
    <row r="107" spans="2:98" x14ac:dyDescent="0.2">
      <c r="B107" s="1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16"/>
      <c r="P107" s="216"/>
      <c r="Q107" s="216"/>
      <c r="R107" s="216"/>
      <c r="S107" s="216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</row>
    <row r="108" spans="2:98" x14ac:dyDescent="0.2">
      <c r="B108" s="1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16"/>
      <c r="P108" s="216"/>
      <c r="Q108" s="216"/>
      <c r="R108" s="216"/>
      <c r="S108" s="216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</row>
    <row r="109" spans="2:98" x14ac:dyDescent="0.2">
      <c r="B109" s="1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16"/>
      <c r="P109" s="216"/>
      <c r="Q109" s="216"/>
      <c r="R109" s="216"/>
      <c r="S109" s="216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</row>
    <row r="110" spans="2:98" x14ac:dyDescent="0.2">
      <c r="B110" s="1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16"/>
      <c r="P110" s="216"/>
      <c r="Q110" s="216"/>
      <c r="R110" s="216"/>
      <c r="S110" s="216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</row>
    <row r="111" spans="2:98" x14ac:dyDescent="0.2">
      <c r="B111" s="1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16"/>
      <c r="P111" s="216"/>
      <c r="Q111" s="216"/>
      <c r="R111" s="216"/>
      <c r="S111" s="216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</row>
    <row r="112" spans="2:98" x14ac:dyDescent="0.2">
      <c r="B112" s="1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16"/>
      <c r="P112" s="216"/>
      <c r="Q112" s="216"/>
      <c r="R112" s="216"/>
      <c r="S112" s="216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</row>
    <row r="113" spans="2:98" x14ac:dyDescent="0.2">
      <c r="B113" s="1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16"/>
      <c r="P113" s="216"/>
      <c r="Q113" s="216"/>
      <c r="R113" s="216"/>
      <c r="S113" s="21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</row>
    <row r="114" spans="2:98" x14ac:dyDescent="0.2">
      <c r="B114" s="1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16"/>
      <c r="P114" s="216"/>
      <c r="Q114" s="216"/>
      <c r="R114" s="216"/>
      <c r="S114" s="216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</row>
    <row r="115" spans="2:98" x14ac:dyDescent="0.2">
      <c r="B115" s="1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16"/>
      <c r="P115" s="216"/>
      <c r="Q115" s="216"/>
      <c r="R115" s="216"/>
      <c r="S115" s="216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</row>
    <row r="116" spans="2:98" x14ac:dyDescent="0.2">
      <c r="B116" s="1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16"/>
      <c r="P116" s="216"/>
      <c r="Q116" s="216"/>
      <c r="R116" s="216"/>
      <c r="S116" s="216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</row>
    <row r="117" spans="2:98" x14ac:dyDescent="0.2">
      <c r="B117" s="1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16"/>
      <c r="P117" s="216"/>
      <c r="Q117" s="216"/>
      <c r="R117" s="216"/>
      <c r="S117" s="216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</row>
    <row r="118" spans="2:98" x14ac:dyDescent="0.2">
      <c r="B118" s="1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16"/>
      <c r="P118" s="216"/>
      <c r="Q118" s="216"/>
      <c r="R118" s="216"/>
      <c r="S118" s="216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</row>
    <row r="119" spans="2:98" x14ac:dyDescent="0.2">
      <c r="B119" s="1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16"/>
      <c r="P119" s="216"/>
      <c r="Q119" s="216"/>
      <c r="R119" s="216"/>
      <c r="S119" s="216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</row>
    <row r="120" spans="2:98" x14ac:dyDescent="0.2">
      <c r="B120" s="1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16"/>
      <c r="P120" s="216"/>
      <c r="Q120" s="216"/>
      <c r="R120" s="216"/>
      <c r="S120" s="216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</row>
    <row r="121" spans="2:98" x14ac:dyDescent="0.2">
      <c r="B121" s="1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16"/>
      <c r="P121" s="216"/>
      <c r="Q121" s="216"/>
      <c r="R121" s="216"/>
      <c r="S121" s="216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</row>
    <row r="122" spans="2:98" x14ac:dyDescent="0.2">
      <c r="B122" s="1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16"/>
      <c r="P122" s="216"/>
      <c r="Q122" s="216"/>
      <c r="R122" s="216"/>
      <c r="S122" s="216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</row>
    <row r="123" spans="2:98" x14ac:dyDescent="0.2">
      <c r="B123" s="1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16"/>
      <c r="P123" s="216"/>
      <c r="Q123" s="216"/>
      <c r="R123" s="216"/>
      <c r="S123" s="216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</row>
    <row r="124" spans="2:98" x14ac:dyDescent="0.2">
      <c r="B124" s="1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16"/>
      <c r="P124" s="216"/>
      <c r="Q124" s="216"/>
      <c r="R124" s="216"/>
      <c r="S124" s="216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</row>
    <row r="125" spans="2:98" x14ac:dyDescent="0.2">
      <c r="B125" s="1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16"/>
      <c r="P125" s="216"/>
      <c r="Q125" s="216"/>
      <c r="R125" s="216"/>
      <c r="S125" s="216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</row>
    <row r="126" spans="2:98" x14ac:dyDescent="0.2">
      <c r="B126" s="1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16"/>
      <c r="P126" s="216"/>
      <c r="Q126" s="216"/>
      <c r="R126" s="216"/>
      <c r="S126" s="216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</row>
    <row r="127" spans="2:98" x14ac:dyDescent="0.2">
      <c r="B127" s="1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16"/>
      <c r="P127" s="216"/>
      <c r="Q127" s="216"/>
      <c r="R127" s="216"/>
      <c r="S127" s="216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</row>
    <row r="128" spans="2:98" x14ac:dyDescent="0.2">
      <c r="B128" s="1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16"/>
      <c r="P128" s="216"/>
      <c r="Q128" s="216"/>
      <c r="R128" s="216"/>
      <c r="S128" s="216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</row>
    <row r="129" spans="2:98" x14ac:dyDescent="0.2">
      <c r="B129" s="1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16"/>
      <c r="P129" s="216"/>
      <c r="Q129" s="216"/>
      <c r="R129" s="216"/>
      <c r="S129" s="216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</row>
    <row r="130" spans="2:98" x14ac:dyDescent="0.2">
      <c r="B130" s="1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16"/>
      <c r="P130" s="216"/>
      <c r="Q130" s="216"/>
      <c r="R130" s="216"/>
      <c r="S130" s="216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</row>
    <row r="131" spans="2:98" x14ac:dyDescent="0.2">
      <c r="B131" s="1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16"/>
      <c r="P131" s="216"/>
      <c r="Q131" s="216"/>
      <c r="R131" s="216"/>
      <c r="S131" s="216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</row>
    <row r="132" spans="2:98" x14ac:dyDescent="0.2">
      <c r="B132" s="1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16"/>
      <c r="P132" s="216"/>
      <c r="Q132" s="216"/>
      <c r="R132" s="216"/>
      <c r="S132" s="216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</row>
    <row r="133" spans="2:98" x14ac:dyDescent="0.2">
      <c r="B133" s="1"/>
      <c r="C133" s="220"/>
      <c r="D133" s="220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16"/>
      <c r="P133" s="216"/>
      <c r="Q133" s="216"/>
      <c r="R133" s="216"/>
      <c r="S133" s="216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</row>
    <row r="134" spans="2:98" x14ac:dyDescent="0.2">
      <c r="B134" s="1"/>
      <c r="C134" s="220"/>
      <c r="D134" s="220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16"/>
      <c r="P134" s="216"/>
      <c r="Q134" s="216"/>
      <c r="R134" s="216"/>
      <c r="S134" s="216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</row>
    <row r="135" spans="2:98" x14ac:dyDescent="0.2">
      <c r="B135" s="1"/>
      <c r="C135" s="220"/>
      <c r="D135" s="220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16"/>
      <c r="P135" s="216"/>
      <c r="Q135" s="216"/>
      <c r="R135" s="216"/>
      <c r="S135" s="216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</row>
    <row r="136" spans="2:98" x14ac:dyDescent="0.2">
      <c r="B136" s="1"/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16"/>
      <c r="P136" s="216"/>
      <c r="Q136" s="216"/>
      <c r="R136" s="216"/>
      <c r="S136" s="216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</row>
    <row r="137" spans="2:98" x14ac:dyDescent="0.2">
      <c r="B137" s="1"/>
      <c r="C137" s="220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16"/>
      <c r="P137" s="216"/>
      <c r="Q137" s="216"/>
      <c r="R137" s="216"/>
      <c r="S137" s="216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</row>
    <row r="138" spans="2:98" x14ac:dyDescent="0.2">
      <c r="B138" s="1"/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16"/>
      <c r="P138" s="216"/>
      <c r="Q138" s="216"/>
      <c r="R138" s="216"/>
      <c r="S138" s="216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</row>
    <row r="139" spans="2:98" x14ac:dyDescent="0.2">
      <c r="B139" s="1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216"/>
      <c r="P139" s="216"/>
      <c r="Q139" s="216"/>
      <c r="R139" s="216"/>
      <c r="S139" s="216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</row>
    <row r="140" spans="2:98" x14ac:dyDescent="0.2">
      <c r="B140" s="1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16"/>
      <c r="P140" s="216"/>
      <c r="Q140" s="216"/>
      <c r="R140" s="216"/>
      <c r="S140" s="216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</row>
    <row r="141" spans="2:98" x14ac:dyDescent="0.2">
      <c r="B141" s="1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16"/>
      <c r="P141" s="216"/>
      <c r="Q141" s="216"/>
      <c r="R141" s="216"/>
      <c r="S141" s="216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</row>
    <row r="142" spans="2:98" x14ac:dyDescent="0.2">
      <c r="B142" s="1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16"/>
      <c r="P142" s="216"/>
      <c r="Q142" s="216"/>
      <c r="R142" s="216"/>
      <c r="S142" s="216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</row>
    <row r="143" spans="2:98" x14ac:dyDescent="0.2">
      <c r="B143" s="1"/>
      <c r="C143" s="220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216"/>
      <c r="P143" s="216"/>
      <c r="Q143" s="216"/>
      <c r="R143" s="216"/>
      <c r="S143" s="216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</row>
    <row r="144" spans="2:98" x14ac:dyDescent="0.2">
      <c r="B144" s="1"/>
      <c r="C144" s="220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16"/>
      <c r="P144" s="216"/>
      <c r="Q144" s="216"/>
      <c r="R144" s="216"/>
      <c r="S144" s="216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</row>
    <row r="145" spans="2:98" x14ac:dyDescent="0.2">
      <c r="B145" s="1"/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16"/>
      <c r="P145" s="216"/>
      <c r="Q145" s="216"/>
      <c r="R145" s="216"/>
      <c r="S145" s="216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</row>
    <row r="146" spans="2:98" x14ac:dyDescent="0.2">
      <c r="B146" s="1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16"/>
      <c r="P146" s="216"/>
      <c r="Q146" s="216"/>
      <c r="R146" s="216"/>
      <c r="S146" s="216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</row>
    <row r="147" spans="2:98" x14ac:dyDescent="0.2">
      <c r="B147" s="1"/>
      <c r="C147" s="220"/>
      <c r="D147" s="220"/>
      <c r="E147" s="220"/>
      <c r="F147" s="220"/>
      <c r="G147" s="220"/>
      <c r="H147" s="220"/>
      <c r="I147" s="220"/>
      <c r="J147" s="220"/>
      <c r="K147" s="220"/>
      <c r="L147" s="220"/>
      <c r="M147" s="220"/>
      <c r="N147" s="220"/>
      <c r="O147" s="216"/>
      <c r="P147" s="216"/>
      <c r="Q147" s="216"/>
      <c r="R147" s="216"/>
      <c r="S147" s="216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</row>
    <row r="148" spans="2:98" x14ac:dyDescent="0.2">
      <c r="B148" s="1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16"/>
      <c r="P148" s="216"/>
      <c r="Q148" s="216"/>
      <c r="R148" s="216"/>
      <c r="S148" s="216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</row>
    <row r="149" spans="2:98" x14ac:dyDescent="0.2">
      <c r="B149" s="1"/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216"/>
      <c r="P149" s="216"/>
      <c r="Q149" s="216"/>
      <c r="R149" s="216"/>
      <c r="S149" s="216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</row>
    <row r="150" spans="2:98" x14ac:dyDescent="0.2">
      <c r="B150" s="1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16"/>
      <c r="P150" s="216"/>
      <c r="Q150" s="216"/>
      <c r="R150" s="216"/>
      <c r="S150" s="216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</row>
    <row r="151" spans="2:98" x14ac:dyDescent="0.2">
      <c r="B151" s="1"/>
      <c r="C151" s="220"/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220"/>
      <c r="O151" s="216"/>
      <c r="P151" s="216"/>
      <c r="Q151" s="216"/>
      <c r="R151" s="216"/>
      <c r="S151" s="216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</row>
    <row r="152" spans="2:98" x14ac:dyDescent="0.2">
      <c r="B152" s="1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16"/>
      <c r="P152" s="216"/>
      <c r="Q152" s="216"/>
      <c r="R152" s="216"/>
      <c r="S152" s="216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</row>
    <row r="153" spans="2:98" x14ac:dyDescent="0.2">
      <c r="B153" s="1"/>
      <c r="C153" s="220"/>
      <c r="D153" s="220"/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216"/>
      <c r="P153" s="216"/>
      <c r="Q153" s="216"/>
      <c r="R153" s="216"/>
      <c r="S153" s="216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</row>
    <row r="154" spans="2:98" x14ac:dyDescent="0.2">
      <c r="B154" s="1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16"/>
      <c r="P154" s="216"/>
      <c r="Q154" s="216"/>
      <c r="R154" s="216"/>
      <c r="S154" s="216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</row>
    <row r="155" spans="2:98" x14ac:dyDescent="0.2">
      <c r="B155" s="1"/>
      <c r="C155" s="220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216"/>
      <c r="P155" s="216"/>
      <c r="Q155" s="216"/>
      <c r="R155" s="216"/>
      <c r="S155" s="216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</row>
    <row r="156" spans="2:98" x14ac:dyDescent="0.2">
      <c r="B156" s="1"/>
      <c r="C156" s="220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16"/>
      <c r="P156" s="216"/>
      <c r="Q156" s="216"/>
      <c r="R156" s="216"/>
      <c r="S156" s="216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</row>
    <row r="157" spans="2:98" x14ac:dyDescent="0.2">
      <c r="B157" s="1"/>
      <c r="C157" s="220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216"/>
      <c r="P157" s="216"/>
      <c r="Q157" s="216"/>
      <c r="R157" s="216"/>
      <c r="S157" s="216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</row>
    <row r="158" spans="2:98" x14ac:dyDescent="0.2">
      <c r="B158" s="1"/>
      <c r="C158" s="220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220"/>
      <c r="O158" s="216"/>
      <c r="P158" s="216"/>
      <c r="Q158" s="216"/>
      <c r="R158" s="216"/>
      <c r="S158" s="216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</row>
    <row r="159" spans="2:98" x14ac:dyDescent="0.2">
      <c r="B159" s="1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16"/>
      <c r="P159" s="216"/>
      <c r="Q159" s="216"/>
      <c r="R159" s="216"/>
      <c r="S159" s="216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</row>
    <row r="160" spans="2:98" x14ac:dyDescent="0.2">
      <c r="B160" s="1"/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16"/>
      <c r="P160" s="216"/>
      <c r="Q160" s="216"/>
      <c r="R160" s="216"/>
      <c r="S160" s="216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</row>
    <row r="161" spans="2:98" x14ac:dyDescent="0.2">
      <c r="B161" s="1"/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16"/>
      <c r="P161" s="216"/>
      <c r="Q161" s="216"/>
      <c r="R161" s="216"/>
      <c r="S161" s="216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</row>
    <row r="162" spans="2:98" x14ac:dyDescent="0.2">
      <c r="B162" s="1"/>
      <c r="C162" s="220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16"/>
      <c r="P162" s="216"/>
      <c r="Q162" s="216"/>
      <c r="R162" s="216"/>
      <c r="S162" s="216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</row>
    <row r="163" spans="2:98" x14ac:dyDescent="0.2">
      <c r="B163" s="1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16"/>
      <c r="P163" s="216"/>
      <c r="Q163" s="216"/>
      <c r="R163" s="216"/>
      <c r="S163" s="216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</row>
    <row r="164" spans="2:98" x14ac:dyDescent="0.2">
      <c r="B164" s="1"/>
      <c r="C164" s="220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16"/>
      <c r="P164" s="216"/>
      <c r="Q164" s="216"/>
      <c r="R164" s="216"/>
      <c r="S164" s="216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</row>
    <row r="165" spans="2:98" x14ac:dyDescent="0.2">
      <c r="B165" s="1"/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16"/>
      <c r="P165" s="216"/>
      <c r="Q165" s="216"/>
      <c r="R165" s="216"/>
      <c r="S165" s="216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</row>
    <row r="166" spans="2:98" x14ac:dyDescent="0.2">
      <c r="B166" s="1"/>
      <c r="C166" s="220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16"/>
      <c r="P166" s="216"/>
      <c r="Q166" s="216"/>
      <c r="R166" s="216"/>
      <c r="S166" s="216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</row>
    <row r="167" spans="2:98" x14ac:dyDescent="0.2">
      <c r="B167" s="1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16"/>
      <c r="P167" s="216"/>
      <c r="Q167" s="216"/>
      <c r="R167" s="216"/>
      <c r="S167" s="216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</row>
    <row r="168" spans="2:98" x14ac:dyDescent="0.2">
      <c r="B168" s="1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16"/>
      <c r="P168" s="216"/>
      <c r="Q168" s="216"/>
      <c r="R168" s="216"/>
      <c r="S168" s="216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</row>
    <row r="169" spans="2:98" x14ac:dyDescent="0.2">
      <c r="B169" s="1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16"/>
      <c r="P169" s="216"/>
      <c r="Q169" s="216"/>
      <c r="R169" s="216"/>
      <c r="S169" s="216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</row>
    <row r="170" spans="2:98" x14ac:dyDescent="0.2">
      <c r="B170" s="1"/>
      <c r="C170" s="220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16"/>
      <c r="P170" s="216"/>
      <c r="Q170" s="216"/>
      <c r="R170" s="216"/>
      <c r="S170" s="216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</row>
    <row r="171" spans="2:98" x14ac:dyDescent="0.2">
      <c r="B171" s="1"/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16"/>
      <c r="P171" s="216"/>
      <c r="Q171" s="216"/>
      <c r="R171" s="216"/>
      <c r="S171" s="216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</row>
    <row r="172" spans="2:98" x14ac:dyDescent="0.2">
      <c r="B172" s="1"/>
      <c r="C172" s="220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16"/>
      <c r="P172" s="216"/>
      <c r="Q172" s="216"/>
      <c r="R172" s="216"/>
      <c r="S172" s="216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</row>
    <row r="173" spans="2:98" x14ac:dyDescent="0.2">
      <c r="B173" s="1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16"/>
      <c r="P173" s="216"/>
      <c r="Q173" s="216"/>
      <c r="R173" s="216"/>
      <c r="S173" s="216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</row>
    <row r="174" spans="2:98" x14ac:dyDescent="0.2">
      <c r="B174" s="1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16"/>
      <c r="P174" s="216"/>
      <c r="Q174" s="216"/>
      <c r="R174" s="216"/>
      <c r="S174" s="216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</row>
    <row r="175" spans="2:98" x14ac:dyDescent="0.2">
      <c r="B175" s="1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16"/>
      <c r="P175" s="216"/>
      <c r="Q175" s="216"/>
      <c r="R175" s="216"/>
      <c r="S175" s="216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</row>
  </sheetData>
  <mergeCells count="14">
    <mergeCell ref="A49:N49"/>
    <mergeCell ref="N5:N7"/>
    <mergeCell ref="G5:G7"/>
    <mergeCell ref="J5:J7"/>
    <mergeCell ref="K5:K7"/>
    <mergeCell ref="L5:L7"/>
    <mergeCell ref="M5:M7"/>
    <mergeCell ref="B5:B7"/>
    <mergeCell ref="E5:E7"/>
    <mergeCell ref="H5:H7"/>
    <mergeCell ref="I5:I7"/>
    <mergeCell ref="C5:C7"/>
    <mergeCell ref="D5:D7"/>
    <mergeCell ref="F5:F7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CU175"/>
  <sheetViews>
    <sheetView topLeftCell="A22" zoomScaleNormal="100" workbookViewId="0">
      <selection activeCell="A21" sqref="A21"/>
    </sheetView>
  </sheetViews>
  <sheetFormatPr baseColWidth="10" defaultRowHeight="12.75" x14ac:dyDescent="0.2"/>
  <cols>
    <col min="1" max="1" width="75" style="9" customWidth="1"/>
    <col min="2" max="9" width="17.7109375" style="9" customWidth="1"/>
    <col min="10" max="16384" width="11.42578125" style="9"/>
  </cols>
  <sheetData>
    <row r="1" spans="1:99" ht="12.75" customHeight="1" x14ac:dyDescent="0.2">
      <c r="A1" s="254" t="s">
        <v>374</v>
      </c>
      <c r="B1" s="52"/>
      <c r="C1" s="52"/>
      <c r="D1" s="52"/>
      <c r="E1" s="52"/>
      <c r="F1" s="52"/>
      <c r="G1" s="52"/>
      <c r="H1" s="52"/>
      <c r="I1" s="52"/>
      <c r="J1" s="118"/>
      <c r="K1" s="118"/>
      <c r="L1" s="118"/>
      <c r="M1" s="118"/>
      <c r="N1" s="118"/>
      <c r="O1" s="118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</row>
    <row r="2" spans="1:99" s="24" customFormat="1" x14ac:dyDescent="0.2">
      <c r="A2" s="115" t="s">
        <v>361</v>
      </c>
      <c r="B2" s="53"/>
      <c r="C2" s="53"/>
      <c r="D2" s="53"/>
      <c r="E2" s="53"/>
      <c r="F2" s="53"/>
      <c r="G2" s="53"/>
      <c r="H2" s="53"/>
      <c r="I2" s="53"/>
      <c r="J2" s="23"/>
      <c r="K2" s="23"/>
      <c r="L2" s="23"/>
      <c r="M2" s="23"/>
      <c r="N2" s="221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</row>
    <row r="3" spans="1:99" x14ac:dyDescent="0.2">
      <c r="A3" s="55"/>
      <c r="B3" s="21"/>
      <c r="C3" s="21"/>
      <c r="D3" s="21"/>
      <c r="E3" s="21"/>
      <c r="F3" s="21"/>
      <c r="G3" s="21"/>
      <c r="H3" s="21"/>
      <c r="I3" s="21"/>
      <c r="J3" s="20"/>
      <c r="K3" s="20"/>
      <c r="L3" s="20"/>
      <c r="M3" s="20"/>
      <c r="N3" s="15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</row>
    <row r="4" spans="1:99" x14ac:dyDescent="0.2">
      <c r="A4" s="57" t="s">
        <v>250</v>
      </c>
      <c r="B4" s="57"/>
      <c r="C4" s="57"/>
      <c r="D4" s="57"/>
      <c r="E4" s="57"/>
      <c r="F4" s="57"/>
      <c r="G4" s="57"/>
      <c r="H4" s="57"/>
      <c r="I4" s="117"/>
      <c r="J4" s="26"/>
      <c r="K4" s="26"/>
      <c r="L4" s="26"/>
      <c r="M4" s="26"/>
      <c r="N4" s="222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</row>
    <row r="5" spans="1:99" x14ac:dyDescent="0.2">
      <c r="A5" s="155"/>
      <c r="B5" s="468" t="s">
        <v>157</v>
      </c>
      <c r="C5" s="468" t="s">
        <v>158</v>
      </c>
      <c r="D5" s="468" t="s">
        <v>83</v>
      </c>
      <c r="E5" s="468" t="s">
        <v>159</v>
      </c>
      <c r="F5" s="468" t="s">
        <v>84</v>
      </c>
      <c r="G5" s="468" t="s">
        <v>160</v>
      </c>
      <c r="H5" s="468" t="s">
        <v>85</v>
      </c>
      <c r="I5" s="468" t="s">
        <v>13</v>
      </c>
      <c r="J5" s="27"/>
      <c r="K5" s="27"/>
      <c r="L5" s="27"/>
      <c r="M5" s="27"/>
      <c r="N5" s="223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</row>
    <row r="6" spans="1:99" ht="13.5" thickBot="1" x14ac:dyDescent="0.25">
      <c r="A6" s="173"/>
      <c r="B6" s="474"/>
      <c r="C6" s="474"/>
      <c r="D6" s="474"/>
      <c r="E6" s="474"/>
      <c r="F6" s="474"/>
      <c r="G6" s="474"/>
      <c r="H6" s="474"/>
      <c r="I6" s="474"/>
      <c r="J6" s="27"/>
      <c r="K6" s="27"/>
      <c r="L6" s="27"/>
      <c r="M6" s="27"/>
      <c r="N6" s="223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</row>
    <row r="7" spans="1:99" x14ac:dyDescent="0.2">
      <c r="A7" s="147" t="s">
        <v>4</v>
      </c>
      <c r="B7" s="123">
        <v>0.32800000000000001</v>
      </c>
      <c r="C7" s="123">
        <v>0.54700000000000004</v>
      </c>
      <c r="D7" s="123">
        <v>0.28100000000000003</v>
      </c>
      <c r="E7" s="123">
        <v>3.5000000000000003E-2</v>
      </c>
      <c r="F7" s="123">
        <v>0.108</v>
      </c>
      <c r="G7" s="123">
        <v>0.58099999999999996</v>
      </c>
      <c r="H7" s="123">
        <v>8.3000000000000004E-2</v>
      </c>
      <c r="I7" s="123">
        <v>0.08</v>
      </c>
      <c r="J7" s="31"/>
      <c r="K7" s="31"/>
      <c r="L7" s="31"/>
      <c r="M7" s="31"/>
      <c r="N7" s="86"/>
      <c r="O7" s="86"/>
      <c r="P7" s="86"/>
      <c r="Q7" s="86"/>
      <c r="R7" s="86"/>
      <c r="S7" s="86"/>
      <c r="T7" s="86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</row>
    <row r="8" spans="1:99" x14ac:dyDescent="0.2">
      <c r="A8" s="17" t="s">
        <v>187</v>
      </c>
      <c r="B8" s="88"/>
      <c r="C8" s="88"/>
      <c r="D8" s="88"/>
      <c r="E8" s="88"/>
      <c r="F8" s="88"/>
      <c r="G8" s="88"/>
      <c r="H8" s="88"/>
      <c r="I8" s="88"/>
      <c r="J8" s="31"/>
      <c r="K8" s="31"/>
      <c r="L8" s="31"/>
      <c r="M8" s="31"/>
      <c r="N8" s="86"/>
      <c r="O8" s="86"/>
      <c r="P8" s="86"/>
      <c r="Q8" s="86"/>
      <c r="R8" s="86"/>
      <c r="S8" s="86"/>
      <c r="T8" s="86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</row>
    <row r="9" spans="1:99" x14ac:dyDescent="0.2">
      <c r="A9" s="148" t="s">
        <v>5</v>
      </c>
      <c r="B9" s="123">
        <v>0.34673118045150536</v>
      </c>
      <c r="C9" s="123">
        <v>0.55598329337992791</v>
      </c>
      <c r="D9" s="123">
        <v>0.21120775308264533</v>
      </c>
      <c r="E9" s="123">
        <v>4.6608398326339902E-2</v>
      </c>
      <c r="F9" s="123">
        <v>9.8435451689745185E-2</v>
      </c>
      <c r="G9" s="123">
        <v>0.50256727641289012</v>
      </c>
      <c r="H9" s="123">
        <v>6.0237865964761009E-2</v>
      </c>
      <c r="I9" s="123">
        <v>5.5707549589286594E-2</v>
      </c>
      <c r="J9" s="31"/>
      <c r="K9" s="31"/>
      <c r="L9" s="31"/>
      <c r="M9" s="31"/>
      <c r="N9" s="86"/>
      <c r="O9" s="86"/>
      <c r="P9" s="86"/>
      <c r="Q9" s="86"/>
      <c r="R9" s="86"/>
      <c r="S9" s="86"/>
      <c r="T9" s="8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</row>
    <row r="10" spans="1:99" x14ac:dyDescent="0.2">
      <c r="A10" s="148" t="s">
        <v>6</v>
      </c>
      <c r="B10" s="123">
        <v>0.30348783944043811</v>
      </c>
      <c r="C10" s="123">
        <v>0.55509455708279498</v>
      </c>
      <c r="D10" s="123">
        <v>0.32696231239252332</v>
      </c>
      <c r="E10" s="123">
        <v>1.6419598973098574E-2</v>
      </c>
      <c r="F10" s="123">
        <v>9.1975044953944374E-2</v>
      </c>
      <c r="G10" s="123">
        <v>0.63358187921718945</v>
      </c>
      <c r="H10" s="123">
        <v>5.7811936670718093E-2</v>
      </c>
      <c r="I10" s="123">
        <v>7.6726225862388586E-2</v>
      </c>
      <c r="J10" s="31"/>
      <c r="K10" s="31"/>
      <c r="L10" s="31"/>
      <c r="M10" s="31"/>
      <c r="N10" s="86"/>
      <c r="O10" s="86"/>
      <c r="P10" s="86"/>
      <c r="Q10" s="86"/>
      <c r="R10" s="86"/>
      <c r="S10" s="86"/>
      <c r="T10" s="8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</row>
    <row r="11" spans="1:99" x14ac:dyDescent="0.2">
      <c r="A11" s="148" t="s">
        <v>7</v>
      </c>
      <c r="B11" s="123">
        <v>0.35793081911776758</v>
      </c>
      <c r="C11" s="123">
        <v>0.50136251244987928</v>
      </c>
      <c r="D11" s="123">
        <v>0.31306617430578637</v>
      </c>
      <c r="E11" s="123">
        <v>6.717394666404948E-2</v>
      </c>
      <c r="F11" s="123">
        <v>0.18385373365376378</v>
      </c>
      <c r="G11" s="123">
        <v>0.61522601015078426</v>
      </c>
      <c r="H11" s="123">
        <v>0.22343770604974608</v>
      </c>
      <c r="I11" s="123">
        <v>0.151578626252693</v>
      </c>
      <c r="J11" s="31"/>
      <c r="K11" s="31"/>
      <c r="L11" s="31"/>
      <c r="M11" s="31"/>
      <c r="N11" s="86"/>
      <c r="O11" s="86"/>
      <c r="P11" s="86"/>
      <c r="Q11" s="86"/>
      <c r="R11" s="86"/>
      <c r="S11" s="86"/>
      <c r="T11" s="8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</row>
    <row r="12" spans="1:99" x14ac:dyDescent="0.2">
      <c r="A12" s="17" t="s">
        <v>186</v>
      </c>
      <c r="B12" s="88"/>
      <c r="C12" s="88"/>
      <c r="D12" s="88"/>
      <c r="E12" s="88"/>
      <c r="F12" s="88"/>
      <c r="G12" s="88"/>
      <c r="H12" s="88"/>
      <c r="I12" s="88"/>
      <c r="J12" s="31"/>
      <c r="K12" s="31"/>
      <c r="L12" s="31"/>
      <c r="M12" s="31"/>
      <c r="N12" s="86"/>
      <c r="O12" s="86"/>
      <c r="P12" s="86"/>
      <c r="Q12" s="86"/>
      <c r="R12" s="86"/>
      <c r="S12" s="86"/>
      <c r="T12" s="8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</row>
    <row r="13" spans="1:99" x14ac:dyDescent="0.2">
      <c r="A13" s="19" t="s">
        <v>8</v>
      </c>
      <c r="B13" s="123">
        <v>0.33300000000000002</v>
      </c>
      <c r="C13" s="123">
        <v>0.54400000000000004</v>
      </c>
      <c r="D13" s="123">
        <v>0.26700000000000002</v>
      </c>
      <c r="E13" s="123">
        <v>3.3000000000000002E-2</v>
      </c>
      <c r="F13" s="123">
        <v>0.104</v>
      </c>
      <c r="G13" s="123">
        <v>0.56799999999999995</v>
      </c>
      <c r="H13" s="123">
        <v>6.6000000000000003E-2</v>
      </c>
      <c r="I13" s="123">
        <v>7.6999999999999999E-2</v>
      </c>
      <c r="J13" s="31"/>
      <c r="K13" s="31"/>
      <c r="L13" s="31"/>
      <c r="M13" s="31"/>
      <c r="N13" s="86"/>
      <c r="O13" s="86"/>
      <c r="P13" s="86"/>
      <c r="Q13" s="86"/>
      <c r="R13" s="86"/>
      <c r="S13" s="86"/>
      <c r="T13" s="8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</row>
    <row r="14" spans="1:99" x14ac:dyDescent="0.2">
      <c r="A14" s="19" t="s">
        <v>9</v>
      </c>
      <c r="B14" s="123">
        <v>0.28599999999999998</v>
      </c>
      <c r="C14" s="123">
        <v>0.57899999999999996</v>
      </c>
      <c r="D14" s="123">
        <v>0.40600000000000003</v>
      </c>
      <c r="E14" s="123">
        <v>5.7000000000000002E-2</v>
      </c>
      <c r="F14" s="123">
        <v>0.14699999999999999</v>
      </c>
      <c r="G14" s="123">
        <v>0.69499999999999995</v>
      </c>
      <c r="H14" s="123">
        <v>0.23200000000000001</v>
      </c>
      <c r="I14" s="123">
        <v>0.10199999999999999</v>
      </c>
      <c r="J14" s="31"/>
      <c r="K14" s="31"/>
      <c r="L14" s="31"/>
      <c r="M14" s="31"/>
      <c r="N14" s="86"/>
      <c r="O14" s="86"/>
      <c r="P14" s="86"/>
      <c r="Q14" s="86"/>
      <c r="R14" s="86"/>
      <c r="S14" s="86"/>
      <c r="T14" s="8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</row>
    <row r="15" spans="1:99" x14ac:dyDescent="0.2">
      <c r="A15" s="17" t="s">
        <v>188</v>
      </c>
      <c r="B15" s="88"/>
      <c r="C15" s="88"/>
      <c r="D15" s="88"/>
      <c r="E15" s="88"/>
      <c r="F15" s="88"/>
      <c r="G15" s="88"/>
      <c r="H15" s="88"/>
      <c r="I15" s="88"/>
      <c r="J15" s="31"/>
      <c r="K15" s="31"/>
      <c r="L15" s="31"/>
      <c r="M15" s="31"/>
      <c r="N15" s="86"/>
      <c r="O15" s="86"/>
      <c r="P15" s="86"/>
      <c r="Q15" s="86"/>
      <c r="R15" s="86"/>
      <c r="S15" s="86"/>
      <c r="T15" s="8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</row>
    <row r="16" spans="1:99" x14ac:dyDescent="0.2">
      <c r="A16" s="19" t="s">
        <v>189</v>
      </c>
      <c r="B16" s="123">
        <v>0.49526592590213697</v>
      </c>
      <c r="C16" s="123">
        <v>0</v>
      </c>
      <c r="D16" s="123">
        <v>1</v>
      </c>
      <c r="E16" s="123">
        <v>0.50473407409786286</v>
      </c>
      <c r="F16" s="123">
        <v>0</v>
      </c>
      <c r="G16" s="123">
        <v>0.49526592590213697</v>
      </c>
      <c r="H16" s="123">
        <v>0</v>
      </c>
      <c r="I16" s="123">
        <v>0.49526592590213697</v>
      </c>
      <c r="J16" s="31"/>
      <c r="K16" s="31"/>
      <c r="L16" s="31"/>
      <c r="M16" s="31"/>
      <c r="N16" s="86"/>
      <c r="O16" s="86"/>
      <c r="P16" s="86"/>
      <c r="Q16" s="86"/>
      <c r="R16" s="86"/>
      <c r="S16" s="86"/>
      <c r="T16" s="8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</row>
    <row r="17" spans="1:99" x14ac:dyDescent="0.2">
      <c r="A17" s="19" t="s">
        <v>191</v>
      </c>
      <c r="B17" s="123">
        <v>0</v>
      </c>
      <c r="C17" s="123">
        <v>1</v>
      </c>
      <c r="D17" s="123">
        <v>1</v>
      </c>
      <c r="E17" s="123">
        <v>0</v>
      </c>
      <c r="F17" s="123">
        <v>1</v>
      </c>
      <c r="G17" s="123">
        <v>1</v>
      </c>
      <c r="H17" s="123">
        <v>0</v>
      </c>
      <c r="I17" s="123">
        <v>1</v>
      </c>
      <c r="J17" s="31"/>
      <c r="K17" s="31"/>
      <c r="L17" s="31"/>
      <c r="M17" s="31"/>
      <c r="N17" s="86"/>
      <c r="O17" s="86"/>
      <c r="P17" s="86"/>
      <c r="Q17" s="86"/>
      <c r="R17" s="86"/>
      <c r="S17" s="86"/>
      <c r="T17" s="86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</row>
    <row r="18" spans="1:99" x14ac:dyDescent="0.2">
      <c r="A18" s="19" t="s">
        <v>190</v>
      </c>
      <c r="B18" s="123">
        <v>0.32804368657976246</v>
      </c>
      <c r="C18" s="123">
        <v>0.54812422737310684</v>
      </c>
      <c r="D18" s="123">
        <v>0.27858629267589008</v>
      </c>
      <c r="E18" s="123">
        <v>3.4565477494579583E-2</v>
      </c>
      <c r="F18" s="123">
        <v>0.10737257884493262</v>
      </c>
      <c r="G18" s="123">
        <v>0.58059391277405936</v>
      </c>
      <c r="H18" s="123">
        <v>8.3475291222935524E-2</v>
      </c>
      <c r="I18" s="123">
        <v>7.8054767475340167E-2</v>
      </c>
      <c r="J18" s="31"/>
      <c r="K18" s="31"/>
      <c r="L18" s="31"/>
      <c r="M18" s="31"/>
      <c r="N18" s="86"/>
      <c r="O18" s="86"/>
      <c r="P18" s="86"/>
      <c r="Q18" s="86"/>
      <c r="R18" s="86"/>
      <c r="S18" s="86"/>
      <c r="T18" s="86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</row>
    <row r="19" spans="1:99" x14ac:dyDescent="0.2">
      <c r="A19" s="156" t="s">
        <v>10</v>
      </c>
      <c r="B19" s="88"/>
      <c r="C19" s="88"/>
      <c r="D19" s="88"/>
      <c r="E19" s="88"/>
      <c r="F19" s="88"/>
      <c r="G19" s="88"/>
      <c r="H19" s="88"/>
      <c r="I19" s="88"/>
      <c r="J19" s="31"/>
      <c r="K19" s="31"/>
      <c r="L19" s="31"/>
      <c r="M19" s="31"/>
      <c r="N19" s="86"/>
      <c r="O19" s="86"/>
      <c r="P19" s="86"/>
      <c r="Q19" s="86"/>
      <c r="R19" s="86"/>
      <c r="S19" s="86"/>
      <c r="T19" s="86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</row>
    <row r="20" spans="1:99" x14ac:dyDescent="0.2">
      <c r="A20" s="19" t="s">
        <v>162</v>
      </c>
      <c r="B20" s="123">
        <v>0.31270782101212641</v>
      </c>
      <c r="C20" s="123">
        <v>0.46604521602307258</v>
      </c>
      <c r="D20" s="123">
        <v>0.27499491912068996</v>
      </c>
      <c r="E20" s="123">
        <v>4.0452391343289769E-2</v>
      </c>
      <c r="F20" s="123">
        <v>7.2539909840389175E-2</v>
      </c>
      <c r="G20" s="123">
        <v>0.74570226028284992</v>
      </c>
      <c r="H20" s="123">
        <v>7.9396428029952865E-2</v>
      </c>
      <c r="I20" s="123">
        <v>5.6460397926159443E-2</v>
      </c>
      <c r="J20" s="31"/>
      <c r="K20" s="31"/>
      <c r="L20" s="31"/>
      <c r="M20" s="31"/>
      <c r="N20" s="86"/>
      <c r="O20" s="86"/>
      <c r="P20" s="86"/>
      <c r="Q20" s="86"/>
      <c r="R20" s="86"/>
      <c r="S20" s="86"/>
      <c r="T20" s="86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</row>
    <row r="21" spans="1:99" x14ac:dyDescent="0.2">
      <c r="A21" s="19" t="s">
        <v>163</v>
      </c>
      <c r="B21" s="123">
        <v>0.31101026384680908</v>
      </c>
      <c r="C21" s="123">
        <v>0.45686022165968682</v>
      </c>
      <c r="D21" s="123">
        <v>0.4148495108648389</v>
      </c>
      <c r="E21" s="123">
        <v>0</v>
      </c>
      <c r="F21" s="123">
        <v>0.23650992162492482</v>
      </c>
      <c r="G21" s="123">
        <v>0.77454110746648586</v>
      </c>
      <c r="H21" s="123">
        <v>0.10627303541821835</v>
      </c>
      <c r="I21" s="123">
        <v>0.11429565390636665</v>
      </c>
      <c r="J21" s="31"/>
      <c r="K21" s="31"/>
      <c r="L21" s="31"/>
      <c r="M21" s="31"/>
      <c r="N21" s="86"/>
      <c r="O21" s="86"/>
      <c r="P21" s="86"/>
      <c r="Q21" s="86"/>
      <c r="R21" s="86"/>
      <c r="S21" s="86"/>
      <c r="T21" s="86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</row>
    <row r="22" spans="1:99" x14ac:dyDescent="0.2">
      <c r="A22" s="19" t="s">
        <v>164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1</v>
      </c>
      <c r="H22" s="123">
        <v>1</v>
      </c>
      <c r="I22" s="123">
        <v>1</v>
      </c>
      <c r="J22" s="31"/>
      <c r="K22" s="31"/>
      <c r="L22" s="31"/>
      <c r="M22" s="31"/>
      <c r="N22" s="86"/>
      <c r="O22" s="86"/>
      <c r="P22" s="86"/>
      <c r="Q22" s="86"/>
      <c r="R22" s="86"/>
      <c r="S22" s="86"/>
      <c r="T22" s="86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</row>
    <row r="23" spans="1:99" x14ac:dyDescent="0.2">
      <c r="A23" s="19" t="s">
        <v>165</v>
      </c>
      <c r="B23" s="123">
        <v>0.42434741453993902</v>
      </c>
      <c r="C23" s="123">
        <v>0.63128724212463927</v>
      </c>
      <c r="D23" s="123">
        <v>0.28875279271010951</v>
      </c>
      <c r="E23" s="123">
        <v>7.4204760206490375E-2</v>
      </c>
      <c r="F23" s="123">
        <v>0.27096028367731007</v>
      </c>
      <c r="G23" s="123">
        <v>0.38648330993591151</v>
      </c>
      <c r="H23" s="123">
        <v>0</v>
      </c>
      <c r="I23" s="123">
        <v>3.8158305620681274E-2</v>
      </c>
      <c r="J23" s="31"/>
      <c r="K23" s="31"/>
      <c r="L23" s="31"/>
      <c r="M23" s="31"/>
      <c r="N23" s="86"/>
      <c r="O23" s="86"/>
      <c r="P23" s="86"/>
      <c r="Q23" s="86"/>
      <c r="R23" s="86"/>
      <c r="S23" s="86"/>
      <c r="T23" s="86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</row>
    <row r="24" spans="1:99" x14ac:dyDescent="0.2">
      <c r="A24" s="19" t="s">
        <v>166</v>
      </c>
      <c r="B24" s="123">
        <v>0.45603995921338786</v>
      </c>
      <c r="C24" s="123">
        <v>0.45413275222545557</v>
      </c>
      <c r="D24" s="123">
        <v>7.176217746698349E-2</v>
      </c>
      <c r="E24" s="123">
        <v>3.5483382024099848E-2</v>
      </c>
      <c r="F24" s="123">
        <v>0</v>
      </c>
      <c r="G24" s="123">
        <v>0.66393886906667521</v>
      </c>
      <c r="H24" s="123">
        <v>3.5483382024099848E-2</v>
      </c>
      <c r="I24" s="123">
        <v>0</v>
      </c>
      <c r="J24" s="31"/>
      <c r="K24" s="31"/>
      <c r="L24" s="31"/>
      <c r="M24" s="31"/>
      <c r="N24" s="86"/>
      <c r="O24" s="86"/>
      <c r="P24" s="86"/>
      <c r="Q24" s="86"/>
      <c r="R24" s="86"/>
      <c r="S24" s="86"/>
      <c r="T24" s="86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</row>
    <row r="25" spans="1:99" x14ac:dyDescent="0.2">
      <c r="A25" s="19" t="s">
        <v>167</v>
      </c>
      <c r="B25" s="123">
        <v>0.23935568360769921</v>
      </c>
      <c r="C25" s="123">
        <v>0.91036363063508219</v>
      </c>
      <c r="D25" s="123">
        <v>0</v>
      </c>
      <c r="E25" s="123">
        <v>0</v>
      </c>
      <c r="F25" s="123">
        <v>8.8718425758903138E-2</v>
      </c>
      <c r="G25" s="123">
        <v>0.59227702559266848</v>
      </c>
      <c r="H25" s="123">
        <v>9.0120772323236883E-2</v>
      </c>
      <c r="I25" s="123">
        <v>6.1450172227719237E-2</v>
      </c>
      <c r="J25" s="31"/>
      <c r="K25" s="31"/>
      <c r="L25" s="31"/>
      <c r="M25" s="31"/>
      <c r="N25" s="86"/>
      <c r="O25" s="86"/>
      <c r="P25" s="86"/>
      <c r="Q25" s="86"/>
      <c r="R25" s="86"/>
      <c r="S25" s="86"/>
      <c r="T25" s="86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</row>
    <row r="26" spans="1:99" ht="25.5" x14ac:dyDescent="0.2">
      <c r="A26" s="19" t="s">
        <v>344</v>
      </c>
      <c r="B26" s="123">
        <v>0.22658254105004513</v>
      </c>
      <c r="C26" s="123">
        <v>0.64983041703528255</v>
      </c>
      <c r="D26" s="123">
        <v>0.23733065350757354</v>
      </c>
      <c r="E26" s="123">
        <v>5.7019227834217784E-2</v>
      </c>
      <c r="F26" s="123">
        <v>3.086703819907816E-2</v>
      </c>
      <c r="G26" s="123">
        <v>0.39651880948807566</v>
      </c>
      <c r="H26" s="123">
        <v>0.19662952760217597</v>
      </c>
      <c r="I26" s="123">
        <v>0</v>
      </c>
      <c r="J26" s="31"/>
      <c r="K26" s="31"/>
      <c r="L26" s="31"/>
      <c r="M26" s="31"/>
      <c r="N26" s="86"/>
      <c r="O26" s="86"/>
      <c r="P26" s="86"/>
      <c r="Q26" s="86"/>
      <c r="R26" s="86"/>
      <c r="S26" s="86"/>
      <c r="T26" s="86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</row>
    <row r="27" spans="1:99" x14ac:dyDescent="0.2">
      <c r="A27" s="19" t="s">
        <v>168</v>
      </c>
      <c r="B27" s="123">
        <v>0.40808553326459074</v>
      </c>
      <c r="C27" s="123">
        <v>0.29864994111201687</v>
      </c>
      <c r="D27" s="123">
        <v>0.1547934255934594</v>
      </c>
      <c r="E27" s="123">
        <v>0</v>
      </c>
      <c r="F27" s="123">
        <v>0.14629510052893305</v>
      </c>
      <c r="G27" s="123">
        <v>0.70135005888798307</v>
      </c>
      <c r="H27" s="123">
        <v>0.14629510052893305</v>
      </c>
      <c r="I27" s="123">
        <v>0</v>
      </c>
      <c r="J27" s="31"/>
      <c r="K27" s="31"/>
      <c r="L27" s="31"/>
      <c r="M27" s="31"/>
      <c r="N27" s="86"/>
      <c r="O27" s="86"/>
      <c r="P27" s="86"/>
      <c r="Q27" s="86"/>
      <c r="R27" s="86"/>
      <c r="S27" s="86"/>
      <c r="T27" s="86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</row>
    <row r="28" spans="1:99" x14ac:dyDescent="0.2">
      <c r="A28" s="19" t="s">
        <v>169</v>
      </c>
      <c r="B28" s="123">
        <v>0.2732839464437129</v>
      </c>
      <c r="C28" s="123">
        <v>0.60877829415642859</v>
      </c>
      <c r="D28" s="123">
        <v>0.13213656329472537</v>
      </c>
      <c r="E28" s="123">
        <v>7.4564320613400875E-2</v>
      </c>
      <c r="F28" s="123">
        <v>8.7306562794237125E-2</v>
      </c>
      <c r="G28" s="123">
        <v>0.52950616735348677</v>
      </c>
      <c r="H28" s="123">
        <v>0</v>
      </c>
      <c r="I28" s="123">
        <v>0.12342567062715232</v>
      </c>
      <c r="J28" s="31"/>
      <c r="K28" s="31"/>
      <c r="L28" s="31"/>
      <c r="M28" s="31"/>
      <c r="N28" s="86"/>
      <c r="O28" s="86"/>
      <c r="P28" s="86"/>
      <c r="Q28" s="86"/>
      <c r="R28" s="86"/>
      <c r="S28" s="86"/>
      <c r="T28" s="86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</row>
    <row r="29" spans="1:99" x14ac:dyDescent="0.2">
      <c r="A29" s="19" t="s">
        <v>170</v>
      </c>
      <c r="B29" s="123">
        <v>1</v>
      </c>
      <c r="C29" s="123">
        <v>0</v>
      </c>
      <c r="D29" s="123">
        <v>1</v>
      </c>
      <c r="E29" s="123">
        <v>0</v>
      </c>
      <c r="F29" s="123">
        <v>0</v>
      </c>
      <c r="G29" s="123">
        <v>1</v>
      </c>
      <c r="H29" s="123">
        <v>0</v>
      </c>
      <c r="I29" s="123">
        <v>1</v>
      </c>
      <c r="J29" s="31"/>
      <c r="K29" s="31"/>
      <c r="L29" s="31"/>
      <c r="M29" s="31"/>
      <c r="N29" s="86"/>
      <c r="O29" s="86"/>
      <c r="P29" s="86"/>
      <c r="Q29" s="86"/>
      <c r="R29" s="86"/>
      <c r="S29" s="86"/>
      <c r="T29" s="86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</row>
    <row r="30" spans="1:99" x14ac:dyDescent="0.2">
      <c r="A30" s="19" t="s">
        <v>171</v>
      </c>
      <c r="B30" s="123">
        <v>0.22856311066319318</v>
      </c>
      <c r="C30" s="123">
        <v>0.50249739891641265</v>
      </c>
      <c r="D30" s="123">
        <v>0.48515817779635634</v>
      </c>
      <c r="E30" s="123">
        <v>0</v>
      </c>
      <c r="F30" s="123">
        <v>0.24170606893175361</v>
      </c>
      <c r="G30" s="123">
        <v>0.58422661459754788</v>
      </c>
      <c r="H30" s="123">
        <v>0.15323158258370401</v>
      </c>
      <c r="I30" s="123">
        <v>0.20992819328837939</v>
      </c>
      <c r="J30" s="31"/>
      <c r="K30" s="31"/>
      <c r="L30" s="31"/>
      <c r="M30" s="31"/>
      <c r="N30" s="86"/>
      <c r="O30" s="86"/>
      <c r="P30" s="86"/>
      <c r="Q30" s="86"/>
      <c r="R30" s="86"/>
      <c r="S30" s="86"/>
      <c r="T30" s="86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</row>
    <row r="31" spans="1:99" ht="25.5" x14ac:dyDescent="0.2">
      <c r="A31" s="19" t="s">
        <v>172</v>
      </c>
      <c r="B31" s="123">
        <v>0.28293628555411104</v>
      </c>
      <c r="C31" s="123">
        <v>0.51112949220011428</v>
      </c>
      <c r="D31" s="123">
        <v>0.12541855029823218</v>
      </c>
      <c r="E31" s="123">
        <v>0</v>
      </c>
      <c r="F31" s="123">
        <v>0.21067357027756262</v>
      </c>
      <c r="G31" s="123">
        <v>0.63081596553180541</v>
      </c>
      <c r="H31" s="123">
        <v>0.20206768213413162</v>
      </c>
      <c r="I31" s="123">
        <v>0.10084219359742956</v>
      </c>
      <c r="J31" s="31"/>
      <c r="K31" s="31"/>
      <c r="L31" s="31"/>
      <c r="M31" s="31"/>
      <c r="N31" s="86"/>
      <c r="O31" s="86"/>
      <c r="P31" s="86"/>
      <c r="Q31" s="86"/>
      <c r="R31" s="86"/>
      <c r="S31" s="86"/>
      <c r="T31" s="86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</row>
    <row r="32" spans="1:99" x14ac:dyDescent="0.2">
      <c r="A32" s="19" t="s">
        <v>173</v>
      </c>
      <c r="B32" s="123">
        <v>0.1403550275586489</v>
      </c>
      <c r="C32" s="123">
        <v>0.76165601302688823</v>
      </c>
      <c r="D32" s="123">
        <v>0.25809133336992857</v>
      </c>
      <c r="E32" s="123">
        <v>0</v>
      </c>
      <c r="F32" s="123">
        <v>4.8101286629220814E-2</v>
      </c>
      <c r="G32" s="123">
        <v>0.61568637334573995</v>
      </c>
      <c r="H32" s="123">
        <v>2.379133040172416E-2</v>
      </c>
      <c r="I32" s="123">
        <v>9.8671356363014939E-2</v>
      </c>
      <c r="J32" s="31"/>
      <c r="K32" s="31"/>
      <c r="L32" s="31"/>
      <c r="M32" s="31"/>
      <c r="N32" s="86"/>
      <c r="O32" s="86"/>
      <c r="P32" s="86"/>
      <c r="Q32" s="86"/>
      <c r="R32" s="86"/>
      <c r="S32" s="86"/>
      <c r="T32" s="86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</row>
    <row r="33" spans="1:99" x14ac:dyDescent="0.2">
      <c r="A33" s="19" t="s">
        <v>174</v>
      </c>
      <c r="B33" s="123">
        <v>0.45587949334543187</v>
      </c>
      <c r="C33" s="123">
        <v>0.76586196023666575</v>
      </c>
      <c r="D33" s="123">
        <v>0.13452986151598664</v>
      </c>
      <c r="E33" s="123">
        <v>0</v>
      </c>
      <c r="F33" s="123">
        <v>4.7559817856522052E-2</v>
      </c>
      <c r="G33" s="123">
        <v>0.81439121778059298</v>
      </c>
      <c r="H33" s="123">
        <v>0</v>
      </c>
      <c r="I33" s="123">
        <v>0</v>
      </c>
      <c r="J33" s="31"/>
      <c r="K33" s="31"/>
      <c r="L33" s="31"/>
      <c r="M33" s="31"/>
      <c r="N33" s="86"/>
      <c r="O33" s="86"/>
      <c r="P33" s="86"/>
      <c r="Q33" s="86"/>
      <c r="R33" s="86"/>
      <c r="S33" s="86"/>
      <c r="T33" s="86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</row>
    <row r="34" spans="1:99" x14ac:dyDescent="0.2">
      <c r="A34" s="19" t="s">
        <v>175</v>
      </c>
      <c r="B34" s="123">
        <v>0</v>
      </c>
      <c r="C34" s="123">
        <v>0.95467432686227571</v>
      </c>
      <c r="D34" s="123">
        <v>0.9049415322496267</v>
      </c>
      <c r="E34" s="123">
        <v>4.4678379328740421E-2</v>
      </c>
      <c r="F34" s="123">
        <v>0</v>
      </c>
      <c r="G34" s="123">
        <v>4.4678379328740421E-2</v>
      </c>
      <c r="H34" s="123">
        <v>9.0004052466464729E-2</v>
      </c>
      <c r="I34" s="123">
        <v>0</v>
      </c>
      <c r="J34" s="31"/>
      <c r="K34" s="31"/>
      <c r="L34" s="31"/>
      <c r="M34" s="31"/>
      <c r="N34" s="86"/>
      <c r="O34" s="86"/>
      <c r="P34" s="86"/>
      <c r="Q34" s="86"/>
      <c r="R34" s="86"/>
      <c r="S34" s="86"/>
      <c r="T34" s="86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</row>
    <row r="35" spans="1:99" x14ac:dyDescent="0.2">
      <c r="A35" s="19" t="s">
        <v>176</v>
      </c>
      <c r="B35" s="123">
        <v>0.45952072546441464</v>
      </c>
      <c r="C35" s="123">
        <v>0.12514687387694248</v>
      </c>
      <c r="D35" s="123">
        <v>0.27481231033211811</v>
      </c>
      <c r="E35" s="123">
        <v>0</v>
      </c>
      <c r="F35" s="123">
        <v>0.21973664793077469</v>
      </c>
      <c r="G35" s="123">
        <v>0.51180558835923518</v>
      </c>
      <c r="H35" s="123">
        <v>0</v>
      </c>
      <c r="I35" s="123">
        <v>2.5483003110734693E-2</v>
      </c>
      <c r="J35" s="31"/>
      <c r="K35" s="31"/>
      <c r="L35" s="31"/>
      <c r="M35" s="31"/>
      <c r="N35" s="86"/>
      <c r="O35" s="86"/>
      <c r="P35" s="86"/>
      <c r="Q35" s="86"/>
      <c r="R35" s="86"/>
      <c r="S35" s="86"/>
      <c r="T35" s="86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</row>
    <row r="36" spans="1:99" x14ac:dyDescent="0.2">
      <c r="A36" s="19" t="s">
        <v>177</v>
      </c>
      <c r="B36" s="123">
        <v>8.1957520474112311E-2</v>
      </c>
      <c r="C36" s="123">
        <v>0</v>
      </c>
      <c r="D36" s="123">
        <v>0</v>
      </c>
      <c r="E36" s="123">
        <v>0</v>
      </c>
      <c r="F36" s="123">
        <v>0</v>
      </c>
      <c r="G36" s="123">
        <v>0</v>
      </c>
      <c r="H36" s="123">
        <v>0.45779623021060489</v>
      </c>
      <c r="I36" s="123">
        <v>0.45779623021060489</v>
      </c>
      <c r="J36" s="31"/>
      <c r="K36" s="31"/>
      <c r="L36" s="31"/>
      <c r="M36" s="31"/>
      <c r="N36" s="86"/>
      <c r="O36" s="86"/>
      <c r="P36" s="86"/>
      <c r="Q36" s="86"/>
      <c r="R36" s="86"/>
      <c r="S36" s="86"/>
      <c r="T36" s="86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</row>
    <row r="37" spans="1:99" x14ac:dyDescent="0.2">
      <c r="A37" s="19" t="s">
        <v>178</v>
      </c>
      <c r="B37" s="123">
        <v>0.11152483803537716</v>
      </c>
      <c r="C37" s="123">
        <v>0.6022295588689579</v>
      </c>
      <c r="D37" s="123">
        <v>0.3460381497099812</v>
      </c>
      <c r="E37" s="123">
        <v>3.5681411629797467E-2</v>
      </c>
      <c r="F37" s="123">
        <v>0.43750305856809779</v>
      </c>
      <c r="G37" s="123">
        <v>0.45367764720554254</v>
      </c>
      <c r="H37" s="123">
        <v>0.12694097112323147</v>
      </c>
      <c r="I37" s="123">
        <v>0</v>
      </c>
      <c r="J37" s="31"/>
      <c r="K37" s="31"/>
      <c r="L37" s="31"/>
      <c r="M37" s="31"/>
      <c r="N37" s="86"/>
      <c r="O37" s="86"/>
      <c r="P37" s="86"/>
      <c r="Q37" s="86"/>
      <c r="R37" s="86"/>
      <c r="S37" s="86"/>
      <c r="T37" s="86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</row>
    <row r="38" spans="1:99" x14ac:dyDescent="0.2">
      <c r="A38" s="19" t="s">
        <v>179</v>
      </c>
      <c r="B38" s="123">
        <v>0.38172166214928938</v>
      </c>
      <c r="C38" s="123">
        <v>0.9610455141658667</v>
      </c>
      <c r="D38" s="123">
        <v>0.38172166214928938</v>
      </c>
      <c r="E38" s="123">
        <v>0</v>
      </c>
      <c r="F38" s="123">
        <v>0</v>
      </c>
      <c r="G38" s="123">
        <v>0.61957125822222703</v>
      </c>
      <c r="H38" s="123">
        <v>0</v>
      </c>
      <c r="I38" s="123">
        <v>0</v>
      </c>
      <c r="J38" s="31"/>
      <c r="K38" s="31"/>
      <c r="L38" s="31"/>
      <c r="M38" s="31"/>
      <c r="N38" s="86"/>
      <c r="O38" s="86"/>
      <c r="P38" s="86"/>
      <c r="Q38" s="86"/>
      <c r="R38" s="86"/>
      <c r="S38" s="86"/>
      <c r="T38" s="86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</row>
    <row r="39" spans="1:99" x14ac:dyDescent="0.2">
      <c r="A39" s="19" t="s">
        <v>180</v>
      </c>
      <c r="B39" s="123">
        <v>0.37386076918852784</v>
      </c>
      <c r="C39" s="123">
        <v>0.14810111804733844</v>
      </c>
      <c r="D39" s="123">
        <v>0.3106912579215968</v>
      </c>
      <c r="E39" s="123">
        <v>0</v>
      </c>
      <c r="F39" s="123">
        <v>6.0713420925414228E-2</v>
      </c>
      <c r="G39" s="123">
        <v>0.65744315790226882</v>
      </c>
      <c r="H39" s="123">
        <v>0.22330356079967262</v>
      </c>
      <c r="I39" s="123">
        <v>0</v>
      </c>
      <c r="J39" s="31"/>
      <c r="K39" s="31"/>
      <c r="L39" s="31"/>
      <c r="M39" s="31"/>
      <c r="N39" s="86"/>
      <c r="O39" s="86"/>
      <c r="P39" s="86"/>
      <c r="Q39" s="86"/>
      <c r="R39" s="86"/>
      <c r="S39" s="86"/>
      <c r="T39" s="86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</row>
    <row r="40" spans="1:99" x14ac:dyDescent="0.2">
      <c r="A40" s="19" t="s">
        <v>181</v>
      </c>
      <c r="B40" s="123">
        <v>1</v>
      </c>
      <c r="C40" s="123">
        <v>1</v>
      </c>
      <c r="D40" s="123">
        <v>1</v>
      </c>
      <c r="E40" s="123">
        <v>1</v>
      </c>
      <c r="F40" s="123">
        <v>1</v>
      </c>
      <c r="G40" s="123">
        <v>0</v>
      </c>
      <c r="H40" s="123">
        <v>0</v>
      </c>
      <c r="I40" s="123">
        <v>0</v>
      </c>
      <c r="J40" s="31"/>
      <c r="K40" s="31"/>
      <c r="L40" s="31"/>
      <c r="M40" s="31"/>
      <c r="N40" s="86"/>
      <c r="O40" s="86"/>
      <c r="P40" s="86"/>
      <c r="Q40" s="86"/>
      <c r="R40" s="86"/>
      <c r="S40" s="86"/>
      <c r="T40" s="86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</row>
    <row r="41" spans="1:99" x14ac:dyDescent="0.2">
      <c r="A41" s="19" t="s">
        <v>182</v>
      </c>
      <c r="B41" s="123">
        <v>0.78161465285536336</v>
      </c>
      <c r="C41" s="123">
        <v>0.86902579754457832</v>
      </c>
      <c r="D41" s="123">
        <v>2.2719691072675401E-2</v>
      </c>
      <c r="E41" s="123">
        <v>0</v>
      </c>
      <c r="F41" s="123">
        <v>0</v>
      </c>
      <c r="G41" s="123">
        <v>0.35021883577663265</v>
      </c>
      <c r="H41" s="123">
        <v>3.3279422492271532E-2</v>
      </c>
      <c r="I41" s="123">
        <v>3.3279422492271532E-2</v>
      </c>
      <c r="J41" s="31"/>
      <c r="K41" s="31"/>
      <c r="L41" s="31"/>
      <c r="M41" s="31"/>
      <c r="N41" s="86"/>
      <c r="O41" s="86"/>
      <c r="P41" s="86"/>
      <c r="Q41" s="86"/>
      <c r="R41" s="86"/>
      <c r="S41" s="86"/>
      <c r="T41" s="86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</row>
    <row r="42" spans="1:99" x14ac:dyDescent="0.2">
      <c r="A42" s="19" t="s">
        <v>183</v>
      </c>
      <c r="B42" s="123">
        <v>0.72234365780073373</v>
      </c>
      <c r="C42" s="123">
        <v>0.69551016414338673</v>
      </c>
      <c r="D42" s="123">
        <v>0.69551016414338673</v>
      </c>
      <c r="E42" s="123">
        <v>0</v>
      </c>
      <c r="F42" s="123">
        <v>0</v>
      </c>
      <c r="G42" s="123">
        <v>0.58214617805587954</v>
      </c>
      <c r="H42" s="123">
        <v>0.41785382194412046</v>
      </c>
      <c r="I42" s="123">
        <v>0</v>
      </c>
      <c r="J42" s="31"/>
      <c r="K42" s="31"/>
      <c r="L42" s="31"/>
      <c r="M42" s="31"/>
      <c r="N42" s="86"/>
      <c r="O42" s="86"/>
      <c r="P42" s="86"/>
      <c r="Q42" s="86"/>
      <c r="R42" s="86"/>
      <c r="S42" s="86"/>
      <c r="T42" s="86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</row>
    <row r="43" spans="1:99" ht="13.5" thickBot="1" x14ac:dyDescent="0.25">
      <c r="A43" s="77" t="s">
        <v>184</v>
      </c>
      <c r="B43" s="158">
        <v>0.47484404698718197</v>
      </c>
      <c r="C43" s="158">
        <v>0.24486825231990314</v>
      </c>
      <c r="D43" s="158">
        <v>0.89859460303459504</v>
      </c>
      <c r="E43" s="158">
        <v>0.14089986419873518</v>
      </c>
      <c r="F43" s="158">
        <v>0</v>
      </c>
      <c r="G43" s="158">
        <v>0.38603194753523029</v>
      </c>
      <c r="H43" s="158">
        <v>0.1912602492166014</v>
      </c>
      <c r="I43" s="158">
        <v>0.33459385062498415</v>
      </c>
      <c r="J43" s="31"/>
      <c r="K43" s="31"/>
      <c r="L43" s="31"/>
      <c r="M43" s="31"/>
      <c r="N43" s="86"/>
      <c r="O43" s="86"/>
      <c r="P43" s="86"/>
      <c r="Q43" s="86"/>
      <c r="R43" s="86"/>
      <c r="S43" s="86"/>
      <c r="T43" s="86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</row>
    <row r="44" spans="1:99" x14ac:dyDescent="0.2">
      <c r="A44" s="21" t="s">
        <v>228</v>
      </c>
      <c r="B44" s="21"/>
      <c r="C44" s="68"/>
      <c r="D44" s="68"/>
      <c r="E44" s="68"/>
      <c r="F44" s="68"/>
      <c r="G44" s="68"/>
      <c r="H44" s="68"/>
      <c r="I44" s="68"/>
      <c r="J44" s="68"/>
      <c r="K44" s="31"/>
      <c r="L44" s="31"/>
      <c r="M44" s="31"/>
      <c r="N44" s="31"/>
      <c r="O44" s="86"/>
      <c r="P44" s="86"/>
      <c r="Q44" s="86"/>
      <c r="R44" s="86"/>
      <c r="S44" s="86"/>
      <c r="T44" s="86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</row>
    <row r="45" spans="1:99" x14ac:dyDescent="0.2">
      <c r="A45" s="8" t="s">
        <v>252</v>
      </c>
      <c r="B45" s="3"/>
      <c r="C45" s="68"/>
      <c r="D45" s="68"/>
      <c r="E45" s="68"/>
      <c r="F45" s="68"/>
      <c r="G45" s="68"/>
      <c r="H45" s="68"/>
      <c r="I45" s="68"/>
      <c r="J45" s="68"/>
      <c r="K45" s="31"/>
      <c r="L45" s="31"/>
      <c r="M45" s="31"/>
      <c r="N45" s="31"/>
      <c r="O45" s="86"/>
      <c r="P45" s="86"/>
      <c r="Q45" s="86"/>
      <c r="R45" s="86"/>
      <c r="S45" s="86"/>
      <c r="T45" s="86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</row>
    <row r="46" spans="1:99" x14ac:dyDescent="0.2">
      <c r="B46" s="1"/>
      <c r="C46" s="74"/>
      <c r="D46" s="74"/>
      <c r="E46" s="74"/>
      <c r="F46" s="74"/>
      <c r="G46" s="69"/>
      <c r="H46" s="74"/>
      <c r="I46" s="74"/>
      <c r="J46" s="74"/>
      <c r="K46" s="25"/>
      <c r="L46" s="25"/>
      <c r="M46" s="25"/>
      <c r="N46" s="25"/>
      <c r="O46" s="224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</row>
    <row r="47" spans="1:99" x14ac:dyDescent="0.2">
      <c r="B47" s="1"/>
      <c r="C47" s="74"/>
      <c r="D47" s="74"/>
      <c r="E47" s="74"/>
      <c r="F47" s="74"/>
      <c r="G47" s="69"/>
      <c r="H47" s="74"/>
      <c r="I47" s="74"/>
      <c r="J47" s="74"/>
      <c r="K47" s="25"/>
      <c r="L47" s="25"/>
      <c r="M47" s="25"/>
      <c r="N47" s="25"/>
      <c r="O47" s="224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</row>
    <row r="48" spans="1:99" x14ac:dyDescent="0.2">
      <c r="B48" s="1"/>
      <c r="C48" s="74"/>
      <c r="D48" s="74"/>
      <c r="E48" s="74"/>
      <c r="F48" s="74"/>
      <c r="G48" s="69"/>
      <c r="H48" s="74"/>
      <c r="I48" s="74"/>
      <c r="J48" s="74"/>
      <c r="K48" s="25"/>
      <c r="L48" s="25"/>
      <c r="M48" s="25"/>
      <c r="N48" s="25"/>
      <c r="O48" s="22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</row>
    <row r="49" spans="2:99" x14ac:dyDescent="0.2">
      <c r="B49" s="1"/>
      <c r="C49" s="74"/>
      <c r="D49" s="74"/>
      <c r="E49" s="74"/>
      <c r="F49" s="74"/>
      <c r="G49" s="69"/>
      <c r="H49" s="74"/>
      <c r="I49" s="74"/>
      <c r="J49" s="74"/>
      <c r="K49" s="25"/>
      <c r="L49" s="25"/>
      <c r="M49" s="25"/>
      <c r="N49" s="25"/>
      <c r="O49" s="224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</row>
    <row r="50" spans="2:99" x14ac:dyDescent="0.2">
      <c r="B50" s="1"/>
      <c r="C50" s="74"/>
      <c r="D50" s="74"/>
      <c r="E50" s="74"/>
      <c r="F50" s="74"/>
      <c r="G50" s="69"/>
      <c r="H50" s="74"/>
      <c r="I50" s="74"/>
      <c r="J50" s="74"/>
      <c r="K50" s="25"/>
      <c r="L50" s="25"/>
      <c r="M50" s="25"/>
      <c r="N50" s="25"/>
      <c r="O50" s="224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</row>
    <row r="51" spans="2:99" x14ac:dyDescent="0.2">
      <c r="B51" s="1"/>
      <c r="C51" s="74"/>
      <c r="D51" s="74"/>
      <c r="E51" s="74"/>
      <c r="F51" s="74"/>
      <c r="G51" s="69"/>
      <c r="H51" s="74"/>
      <c r="I51" s="74"/>
      <c r="J51" s="74"/>
      <c r="K51" s="25"/>
      <c r="L51" s="25"/>
      <c r="M51" s="25"/>
      <c r="N51" s="25"/>
      <c r="O51" s="224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</row>
    <row r="52" spans="2:99" x14ac:dyDescent="0.2">
      <c r="B52" s="1"/>
      <c r="C52" s="74"/>
      <c r="D52" s="74"/>
      <c r="E52" s="74"/>
      <c r="F52" s="74"/>
      <c r="G52" s="69"/>
      <c r="H52" s="74"/>
      <c r="I52" s="74"/>
      <c r="J52" s="74"/>
      <c r="K52" s="25"/>
      <c r="L52" s="25"/>
      <c r="M52" s="25"/>
      <c r="N52" s="25"/>
      <c r="O52" s="224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</row>
    <row r="53" spans="2:99" x14ac:dyDescent="0.2">
      <c r="B53" s="1"/>
      <c r="C53" s="74"/>
      <c r="D53" s="74"/>
      <c r="E53" s="74"/>
      <c r="F53" s="74"/>
      <c r="G53" s="69"/>
      <c r="H53" s="74"/>
      <c r="I53" s="74"/>
      <c r="J53" s="74"/>
      <c r="K53" s="25"/>
      <c r="L53" s="25"/>
      <c r="M53" s="25"/>
      <c r="N53" s="25"/>
      <c r="O53" s="22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</row>
    <row r="54" spans="2:99" x14ac:dyDescent="0.2">
      <c r="B54" s="1"/>
      <c r="C54" s="74"/>
      <c r="D54" s="74"/>
      <c r="E54" s="74"/>
      <c r="F54" s="74"/>
      <c r="G54" s="69"/>
      <c r="H54" s="74"/>
      <c r="I54" s="74"/>
      <c r="J54" s="74"/>
      <c r="K54" s="25"/>
      <c r="L54" s="25"/>
      <c r="M54" s="25"/>
      <c r="N54" s="25"/>
      <c r="O54" s="224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</row>
    <row r="55" spans="2:99" x14ac:dyDescent="0.2">
      <c r="B55" s="1"/>
      <c r="C55" s="74"/>
      <c r="D55" s="74"/>
      <c r="E55" s="74"/>
      <c r="F55" s="74"/>
      <c r="G55" s="69"/>
      <c r="H55" s="74"/>
      <c r="I55" s="74"/>
      <c r="J55" s="74"/>
      <c r="K55" s="25"/>
      <c r="L55" s="25"/>
      <c r="M55" s="25"/>
      <c r="N55" s="25"/>
      <c r="O55" s="224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</row>
    <row r="56" spans="2:99" x14ac:dyDescent="0.2">
      <c r="B56" s="1"/>
      <c r="C56" s="74"/>
      <c r="D56" s="74"/>
      <c r="E56" s="74"/>
      <c r="F56" s="74"/>
      <c r="G56" s="69"/>
      <c r="H56" s="74"/>
      <c r="I56" s="74"/>
      <c r="J56" s="74"/>
      <c r="K56" s="25"/>
      <c r="L56" s="25"/>
      <c r="M56" s="25"/>
      <c r="N56" s="25"/>
      <c r="O56" s="224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</row>
    <row r="57" spans="2:99" x14ac:dyDescent="0.2">
      <c r="B57" s="1"/>
      <c r="C57" s="74"/>
      <c r="D57" s="74"/>
      <c r="E57" s="74"/>
      <c r="F57" s="74"/>
      <c r="G57" s="69"/>
      <c r="H57" s="74"/>
      <c r="I57" s="74"/>
      <c r="J57" s="74"/>
      <c r="K57" s="25"/>
      <c r="L57" s="25"/>
      <c r="M57" s="25"/>
      <c r="N57" s="25"/>
      <c r="O57" s="22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</row>
    <row r="58" spans="2:99" x14ac:dyDescent="0.2">
      <c r="B58" s="1"/>
      <c r="C58" s="74"/>
      <c r="D58" s="74"/>
      <c r="E58" s="74"/>
      <c r="F58" s="74"/>
      <c r="G58" s="69"/>
      <c r="H58" s="74"/>
      <c r="I58" s="74"/>
      <c r="J58" s="74"/>
      <c r="K58" s="25"/>
      <c r="L58" s="25"/>
      <c r="M58" s="25"/>
      <c r="N58" s="25"/>
      <c r="O58" s="224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</row>
    <row r="59" spans="2:99" x14ac:dyDescent="0.2">
      <c r="B59" s="1"/>
      <c r="C59" s="74"/>
      <c r="D59" s="74"/>
      <c r="E59" s="74"/>
      <c r="F59" s="74"/>
      <c r="G59" s="69"/>
      <c r="H59" s="74"/>
      <c r="I59" s="74"/>
      <c r="J59" s="74"/>
      <c r="K59" s="25"/>
      <c r="L59" s="25"/>
      <c r="M59" s="25"/>
      <c r="N59" s="25"/>
      <c r="O59" s="22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</row>
    <row r="60" spans="2:99" x14ac:dyDescent="0.2">
      <c r="B60" s="1"/>
      <c r="C60" s="74"/>
      <c r="D60" s="74"/>
      <c r="E60" s="74"/>
      <c r="F60" s="74"/>
      <c r="G60" s="69"/>
      <c r="H60" s="74"/>
      <c r="I60" s="74"/>
      <c r="J60" s="74"/>
      <c r="K60" s="25"/>
      <c r="L60" s="25"/>
      <c r="M60" s="25"/>
      <c r="N60" s="25"/>
      <c r="O60" s="224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</row>
    <row r="61" spans="2:99" x14ac:dyDescent="0.2">
      <c r="B61" s="1"/>
      <c r="C61" s="74"/>
      <c r="D61" s="74"/>
      <c r="E61" s="74"/>
      <c r="F61" s="74"/>
      <c r="G61" s="69"/>
      <c r="H61" s="74"/>
      <c r="I61" s="74"/>
      <c r="J61" s="74"/>
      <c r="K61" s="25"/>
      <c r="L61" s="25"/>
      <c r="M61" s="25"/>
      <c r="N61" s="25"/>
      <c r="O61" s="22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</row>
    <row r="62" spans="2:99" x14ac:dyDescent="0.2">
      <c r="B62" s="1"/>
      <c r="C62" s="74"/>
      <c r="D62" s="74"/>
      <c r="E62" s="74"/>
      <c r="F62" s="74"/>
      <c r="G62" s="69"/>
      <c r="H62" s="74"/>
      <c r="I62" s="74"/>
      <c r="J62" s="74"/>
      <c r="K62" s="25"/>
      <c r="L62" s="25"/>
      <c r="M62" s="25"/>
      <c r="N62" s="25"/>
      <c r="O62" s="224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</row>
    <row r="63" spans="2:99" x14ac:dyDescent="0.2">
      <c r="B63" s="1"/>
      <c r="C63" s="74"/>
      <c r="D63" s="74"/>
      <c r="E63" s="74"/>
      <c r="F63" s="74"/>
      <c r="G63" s="69"/>
      <c r="H63" s="74"/>
      <c r="I63" s="74"/>
      <c r="J63" s="74"/>
      <c r="K63" s="25"/>
      <c r="L63" s="25"/>
      <c r="M63" s="25"/>
      <c r="N63" s="25"/>
      <c r="O63" s="224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</row>
    <row r="64" spans="2:99" x14ac:dyDescent="0.2">
      <c r="B64" s="1"/>
      <c r="C64" s="74"/>
      <c r="D64" s="74"/>
      <c r="E64" s="74"/>
      <c r="F64" s="74"/>
      <c r="G64" s="69"/>
      <c r="H64" s="74"/>
      <c r="I64" s="74"/>
      <c r="J64" s="74"/>
      <c r="K64" s="25"/>
      <c r="L64" s="25"/>
      <c r="M64" s="25"/>
      <c r="N64" s="25"/>
      <c r="O64" s="224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</row>
    <row r="65" spans="2:99" x14ac:dyDescent="0.2">
      <c r="B65" s="1"/>
      <c r="C65" s="74"/>
      <c r="D65" s="74"/>
      <c r="E65" s="74"/>
      <c r="F65" s="74"/>
      <c r="G65" s="69"/>
      <c r="H65" s="74"/>
      <c r="I65" s="74"/>
      <c r="J65" s="74"/>
      <c r="K65" s="25"/>
      <c r="L65" s="25"/>
      <c r="M65" s="25"/>
      <c r="N65" s="25"/>
      <c r="O65" s="22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</row>
    <row r="66" spans="2:99" x14ac:dyDescent="0.2">
      <c r="B66" s="1"/>
      <c r="C66" s="74"/>
      <c r="D66" s="74"/>
      <c r="E66" s="74"/>
      <c r="F66" s="74"/>
      <c r="G66" s="69"/>
      <c r="H66" s="74"/>
      <c r="I66" s="74"/>
      <c r="J66" s="74"/>
      <c r="K66" s="25"/>
      <c r="L66" s="25"/>
      <c r="M66" s="25"/>
      <c r="N66" s="25"/>
      <c r="O66" s="224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</row>
    <row r="67" spans="2:99" x14ac:dyDescent="0.2">
      <c r="B67" s="1"/>
      <c r="C67" s="74"/>
      <c r="D67" s="74"/>
      <c r="E67" s="74"/>
      <c r="F67" s="74"/>
      <c r="G67" s="69"/>
      <c r="H67" s="74"/>
      <c r="I67" s="74"/>
      <c r="J67" s="74"/>
      <c r="K67" s="25"/>
      <c r="L67" s="25"/>
      <c r="M67" s="25"/>
      <c r="N67" s="25"/>
      <c r="O67" s="22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</row>
    <row r="68" spans="2:99" x14ac:dyDescent="0.2">
      <c r="B68" s="1"/>
      <c r="C68" s="74"/>
      <c r="D68" s="74"/>
      <c r="E68" s="74"/>
      <c r="F68" s="74"/>
      <c r="G68" s="69"/>
      <c r="H68" s="74"/>
      <c r="I68" s="74"/>
      <c r="J68" s="74"/>
      <c r="K68" s="25"/>
      <c r="L68" s="25"/>
      <c r="M68" s="25"/>
      <c r="N68" s="25"/>
      <c r="O68" s="224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</row>
    <row r="69" spans="2:99" x14ac:dyDescent="0.2">
      <c r="B69" s="1"/>
      <c r="G69" s="225"/>
      <c r="K69" s="25"/>
      <c r="L69" s="25"/>
      <c r="M69" s="25"/>
      <c r="N69" s="25"/>
      <c r="O69" s="22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</row>
    <row r="70" spans="2:99" x14ac:dyDescent="0.2">
      <c r="B70" s="1"/>
      <c r="G70" s="225"/>
      <c r="K70" s="25"/>
      <c r="L70" s="25"/>
      <c r="M70" s="25"/>
      <c r="N70" s="25"/>
      <c r="O70" s="224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</row>
    <row r="71" spans="2:99" x14ac:dyDescent="0.2">
      <c r="B71" s="1"/>
      <c r="G71" s="225"/>
      <c r="K71" s="25"/>
      <c r="L71" s="25"/>
      <c r="M71" s="25"/>
      <c r="N71" s="25"/>
      <c r="O71" s="224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</row>
    <row r="72" spans="2:99" x14ac:dyDescent="0.2">
      <c r="B72" s="1"/>
      <c r="G72" s="225"/>
      <c r="K72" s="25"/>
      <c r="L72" s="25"/>
      <c r="M72" s="25"/>
      <c r="N72" s="25"/>
      <c r="O72" s="224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</row>
    <row r="73" spans="2:99" x14ac:dyDescent="0.2">
      <c r="B73" s="1"/>
      <c r="G73" s="225"/>
      <c r="K73" s="25"/>
      <c r="L73" s="25"/>
      <c r="M73" s="25"/>
      <c r="N73" s="25"/>
      <c r="O73" s="224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</row>
    <row r="74" spans="2:99" x14ac:dyDescent="0.2">
      <c r="B74" s="1"/>
      <c r="G74" s="225"/>
      <c r="K74" s="25"/>
      <c r="L74" s="25"/>
      <c r="M74" s="25"/>
      <c r="N74" s="25"/>
      <c r="O74" s="224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</row>
    <row r="75" spans="2:99" x14ac:dyDescent="0.2">
      <c r="B75" s="1"/>
      <c r="G75" s="225"/>
      <c r="K75" s="25"/>
      <c r="L75" s="25"/>
      <c r="M75" s="25"/>
      <c r="N75" s="25"/>
      <c r="O75" s="224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</row>
    <row r="76" spans="2:99" x14ac:dyDescent="0.2">
      <c r="B76" s="1"/>
      <c r="G76" s="225"/>
      <c r="K76" s="25"/>
      <c r="L76" s="25"/>
      <c r="M76" s="25"/>
      <c r="N76" s="25"/>
      <c r="O76" s="224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</row>
    <row r="77" spans="2:99" x14ac:dyDescent="0.2">
      <c r="B77" s="1"/>
      <c r="G77" s="225"/>
      <c r="K77" s="25"/>
      <c r="L77" s="25"/>
      <c r="M77" s="25"/>
      <c r="N77" s="25"/>
      <c r="O77" s="2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</row>
    <row r="78" spans="2:99" x14ac:dyDescent="0.2">
      <c r="B78" s="1"/>
      <c r="G78" s="225"/>
      <c r="K78" s="25"/>
      <c r="L78" s="25"/>
      <c r="M78" s="25"/>
      <c r="N78" s="25"/>
      <c r="O78" s="224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</row>
    <row r="79" spans="2:99" x14ac:dyDescent="0.2">
      <c r="B79" s="1"/>
      <c r="G79" s="225"/>
      <c r="K79" s="25"/>
      <c r="L79" s="25"/>
      <c r="M79" s="25"/>
      <c r="N79" s="25"/>
      <c r="O79" s="2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</row>
    <row r="80" spans="2:99" x14ac:dyDescent="0.2">
      <c r="B80" s="1"/>
      <c r="G80" s="225"/>
      <c r="K80" s="25"/>
      <c r="L80" s="25"/>
      <c r="M80" s="25"/>
      <c r="N80" s="25"/>
      <c r="O80" s="224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</row>
    <row r="81" spans="2:99" x14ac:dyDescent="0.2">
      <c r="B81" s="1"/>
      <c r="G81" s="225"/>
      <c r="K81" s="25"/>
      <c r="L81" s="25"/>
      <c r="M81" s="25"/>
      <c r="N81" s="25"/>
      <c r="O81" s="224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</row>
    <row r="82" spans="2:99" x14ac:dyDescent="0.2">
      <c r="B82" s="1"/>
      <c r="G82" s="225"/>
      <c r="K82" s="25"/>
      <c r="L82" s="25"/>
      <c r="M82" s="25"/>
      <c r="N82" s="25"/>
      <c r="O82" s="224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</row>
    <row r="83" spans="2:99" x14ac:dyDescent="0.2">
      <c r="B83" s="1"/>
      <c r="G83" s="225"/>
      <c r="K83" s="25"/>
      <c r="L83" s="25"/>
      <c r="M83" s="25"/>
      <c r="N83" s="25"/>
      <c r="O83" s="2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</row>
    <row r="84" spans="2:99" x14ac:dyDescent="0.2">
      <c r="B84" s="1"/>
      <c r="G84" s="225"/>
      <c r="K84" s="25"/>
      <c r="L84" s="25"/>
      <c r="M84" s="25"/>
      <c r="N84" s="25"/>
      <c r="O84" s="224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</row>
    <row r="85" spans="2:99" x14ac:dyDescent="0.2">
      <c r="B85" s="1"/>
      <c r="G85" s="225"/>
      <c r="K85" s="25"/>
      <c r="L85" s="25"/>
      <c r="M85" s="25"/>
      <c r="N85" s="25"/>
      <c r="O85" s="2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</row>
    <row r="86" spans="2:99" x14ac:dyDescent="0.2">
      <c r="B86" s="1"/>
      <c r="G86" s="225"/>
      <c r="K86" s="25"/>
      <c r="L86" s="25"/>
      <c r="M86" s="25"/>
      <c r="N86" s="25"/>
      <c r="O86" s="224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</row>
    <row r="87" spans="2:99" x14ac:dyDescent="0.2">
      <c r="B87" s="1"/>
      <c r="G87" s="225"/>
      <c r="K87" s="25"/>
      <c r="L87" s="25"/>
      <c r="M87" s="25"/>
      <c r="N87" s="25"/>
      <c r="O87" s="2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</row>
    <row r="88" spans="2:99" x14ac:dyDescent="0.2">
      <c r="B88" s="1"/>
      <c r="G88" s="225"/>
      <c r="K88" s="25"/>
      <c r="L88" s="25"/>
      <c r="M88" s="25"/>
      <c r="N88" s="25"/>
      <c r="O88" s="224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</row>
    <row r="89" spans="2:99" x14ac:dyDescent="0.2">
      <c r="B89" s="1"/>
      <c r="K89" s="25"/>
      <c r="L89" s="25"/>
      <c r="M89" s="25"/>
      <c r="N89" s="25"/>
      <c r="O89" s="2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</row>
    <row r="90" spans="2:99" x14ac:dyDescent="0.2">
      <c r="B90" s="1"/>
      <c r="K90" s="25"/>
      <c r="L90" s="25"/>
      <c r="M90" s="25"/>
      <c r="N90" s="25"/>
      <c r="O90" s="224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</row>
    <row r="91" spans="2:99" x14ac:dyDescent="0.2">
      <c r="B91" s="1"/>
      <c r="K91" s="25"/>
      <c r="L91" s="25"/>
      <c r="M91" s="25"/>
      <c r="N91" s="25"/>
      <c r="O91" s="224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</row>
    <row r="92" spans="2:99" x14ac:dyDescent="0.2">
      <c r="B92" s="1"/>
      <c r="K92" s="25"/>
      <c r="L92" s="25"/>
      <c r="M92" s="25"/>
      <c r="N92" s="25"/>
      <c r="O92" s="224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</row>
    <row r="93" spans="2:99" x14ac:dyDescent="0.2">
      <c r="B93" s="1"/>
      <c r="K93" s="25"/>
      <c r="L93" s="25"/>
      <c r="M93" s="25"/>
      <c r="N93" s="25"/>
      <c r="O93" s="224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</row>
    <row r="94" spans="2:99" x14ac:dyDescent="0.2">
      <c r="B94" s="1"/>
      <c r="K94" s="25"/>
      <c r="L94" s="25"/>
      <c r="M94" s="25"/>
      <c r="N94" s="25"/>
      <c r="O94" s="224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</row>
    <row r="95" spans="2:99" x14ac:dyDescent="0.2">
      <c r="B95" s="1"/>
      <c r="K95" s="25"/>
      <c r="L95" s="25"/>
      <c r="M95" s="25"/>
      <c r="N95" s="25"/>
      <c r="O95" s="224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</row>
    <row r="96" spans="2:99" x14ac:dyDescent="0.2">
      <c r="B96" s="1"/>
      <c r="K96" s="25"/>
      <c r="L96" s="25"/>
      <c r="M96" s="25"/>
      <c r="N96" s="25"/>
      <c r="O96" s="224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</row>
    <row r="97" spans="2:99" x14ac:dyDescent="0.2">
      <c r="B97" s="1"/>
      <c r="K97" s="25"/>
      <c r="L97" s="25"/>
      <c r="M97" s="25"/>
      <c r="N97" s="25"/>
      <c r="O97" s="224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</row>
    <row r="98" spans="2:99" x14ac:dyDescent="0.2">
      <c r="B98" s="1"/>
      <c r="K98" s="25"/>
      <c r="L98" s="25"/>
      <c r="M98" s="25"/>
      <c r="N98" s="25"/>
      <c r="O98" s="224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</row>
    <row r="99" spans="2:99" x14ac:dyDescent="0.2">
      <c r="B99" s="1"/>
      <c r="K99" s="25"/>
      <c r="L99" s="25"/>
      <c r="M99" s="25"/>
      <c r="N99" s="25"/>
      <c r="O99" s="22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</row>
    <row r="100" spans="2:99" x14ac:dyDescent="0.2">
      <c r="B100" s="1"/>
      <c r="K100" s="25"/>
      <c r="L100" s="25"/>
      <c r="M100" s="25"/>
      <c r="N100" s="25"/>
      <c r="O100" s="224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</row>
    <row r="101" spans="2:99" x14ac:dyDescent="0.2">
      <c r="B101" s="1"/>
      <c r="K101" s="25"/>
      <c r="L101" s="25"/>
      <c r="M101" s="25"/>
      <c r="N101" s="25"/>
      <c r="O101" s="224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</row>
    <row r="102" spans="2:99" x14ac:dyDescent="0.2">
      <c r="B102" s="1"/>
      <c r="K102" s="25"/>
      <c r="L102" s="25"/>
      <c r="M102" s="25"/>
      <c r="N102" s="25"/>
      <c r="O102" s="224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</row>
    <row r="103" spans="2:99" x14ac:dyDescent="0.2">
      <c r="B103" s="1"/>
      <c r="K103" s="25"/>
      <c r="L103" s="25"/>
      <c r="M103" s="25"/>
      <c r="N103" s="25"/>
      <c r="O103" s="224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</row>
    <row r="104" spans="2:99" x14ac:dyDescent="0.2">
      <c r="B104" s="1"/>
      <c r="K104" s="25"/>
      <c r="L104" s="25"/>
      <c r="M104" s="25"/>
      <c r="N104" s="25"/>
      <c r="O104" s="224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</row>
    <row r="105" spans="2:99" x14ac:dyDescent="0.2">
      <c r="B105" s="1"/>
      <c r="K105" s="25"/>
      <c r="L105" s="25"/>
      <c r="M105" s="25"/>
      <c r="N105" s="25"/>
      <c r="O105" s="224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</row>
    <row r="106" spans="2:99" x14ac:dyDescent="0.2">
      <c r="B106" s="1"/>
      <c r="K106" s="25"/>
      <c r="L106" s="25"/>
      <c r="M106" s="25"/>
      <c r="N106" s="25"/>
      <c r="O106" s="224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</row>
    <row r="107" spans="2:99" x14ac:dyDescent="0.2">
      <c r="B107" s="1"/>
      <c r="K107" s="25"/>
      <c r="L107" s="25"/>
      <c r="M107" s="25"/>
      <c r="N107" s="25"/>
      <c r="O107" s="224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</row>
    <row r="108" spans="2:99" x14ac:dyDescent="0.2">
      <c r="B108" s="1"/>
      <c r="K108" s="25"/>
      <c r="L108" s="25"/>
      <c r="M108" s="25"/>
      <c r="N108" s="25"/>
      <c r="O108" s="224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</row>
    <row r="109" spans="2:99" x14ac:dyDescent="0.2">
      <c r="B109" s="1"/>
      <c r="K109" s="25"/>
      <c r="L109" s="25"/>
      <c r="M109" s="25"/>
      <c r="N109" s="25"/>
      <c r="O109" s="224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</row>
    <row r="110" spans="2:99" x14ac:dyDescent="0.2">
      <c r="B110" s="1"/>
      <c r="K110" s="25"/>
      <c r="L110" s="25"/>
      <c r="M110" s="25"/>
      <c r="N110" s="25"/>
      <c r="O110" s="224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</row>
    <row r="111" spans="2:99" x14ac:dyDescent="0.2">
      <c r="B111" s="1"/>
      <c r="K111" s="25"/>
      <c r="L111" s="25"/>
      <c r="M111" s="25"/>
      <c r="N111" s="25"/>
      <c r="O111" s="224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</row>
    <row r="112" spans="2:99" x14ac:dyDescent="0.2">
      <c r="B112" s="1"/>
      <c r="K112" s="25"/>
      <c r="L112" s="25"/>
      <c r="M112" s="25"/>
      <c r="N112" s="25"/>
      <c r="O112" s="224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</row>
    <row r="113" spans="2:99" x14ac:dyDescent="0.2">
      <c r="B113" s="1"/>
      <c r="K113" s="25"/>
      <c r="L113" s="25"/>
      <c r="M113" s="25"/>
      <c r="N113" s="25"/>
      <c r="O113" s="224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</row>
    <row r="114" spans="2:99" x14ac:dyDescent="0.2">
      <c r="B114" s="1"/>
      <c r="K114" s="25"/>
      <c r="L114" s="25"/>
      <c r="M114" s="25"/>
      <c r="N114" s="25"/>
      <c r="O114" s="224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</row>
    <row r="115" spans="2:99" x14ac:dyDescent="0.2">
      <c r="B115" s="1"/>
      <c r="K115" s="25"/>
      <c r="L115" s="25"/>
      <c r="M115" s="25"/>
      <c r="N115" s="25"/>
      <c r="O115" s="224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</row>
    <row r="116" spans="2:99" x14ac:dyDescent="0.2">
      <c r="B116" s="1"/>
      <c r="K116" s="25"/>
      <c r="L116" s="25"/>
      <c r="M116" s="25"/>
      <c r="N116" s="25"/>
      <c r="O116" s="224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</row>
    <row r="117" spans="2:99" x14ac:dyDescent="0.2">
      <c r="B117" s="1"/>
      <c r="K117" s="25"/>
      <c r="L117" s="25"/>
      <c r="M117" s="25"/>
      <c r="N117" s="25"/>
      <c r="O117" s="224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</row>
    <row r="118" spans="2:99" x14ac:dyDescent="0.2">
      <c r="B118" s="1"/>
      <c r="K118" s="25"/>
      <c r="L118" s="25"/>
      <c r="M118" s="25"/>
      <c r="N118" s="25"/>
      <c r="O118" s="224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</row>
    <row r="119" spans="2:99" x14ac:dyDescent="0.2">
      <c r="B119" s="1"/>
      <c r="K119" s="25"/>
      <c r="L119" s="25"/>
      <c r="M119" s="25"/>
      <c r="N119" s="25"/>
      <c r="O119" s="224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</row>
    <row r="120" spans="2:99" x14ac:dyDescent="0.2">
      <c r="B120" s="1"/>
      <c r="K120" s="25"/>
      <c r="L120" s="25"/>
      <c r="M120" s="25"/>
      <c r="N120" s="25"/>
      <c r="O120" s="224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</row>
    <row r="121" spans="2:99" x14ac:dyDescent="0.2">
      <c r="B121" s="1"/>
      <c r="K121" s="25"/>
      <c r="L121" s="25"/>
      <c r="M121" s="25"/>
      <c r="N121" s="25"/>
      <c r="O121" s="224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</row>
    <row r="122" spans="2:99" x14ac:dyDescent="0.2">
      <c r="B122" s="1"/>
      <c r="K122" s="25"/>
      <c r="L122" s="25"/>
      <c r="M122" s="25"/>
      <c r="N122" s="25"/>
      <c r="O122" s="224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</row>
    <row r="123" spans="2:99" x14ac:dyDescent="0.2">
      <c r="B123" s="1"/>
      <c r="K123" s="25"/>
      <c r="L123" s="25"/>
      <c r="M123" s="25"/>
      <c r="N123" s="25"/>
      <c r="O123" s="224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</row>
    <row r="124" spans="2:99" x14ac:dyDescent="0.2">
      <c r="B124" s="1"/>
      <c r="K124" s="25"/>
      <c r="L124" s="25"/>
      <c r="M124" s="25"/>
      <c r="N124" s="25"/>
      <c r="O124" s="224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</row>
    <row r="125" spans="2:99" x14ac:dyDescent="0.2">
      <c r="B125" s="1"/>
      <c r="K125" s="25"/>
      <c r="L125" s="25"/>
      <c r="M125" s="25"/>
      <c r="N125" s="25"/>
      <c r="O125" s="224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</row>
    <row r="126" spans="2:99" x14ac:dyDescent="0.2">
      <c r="B126" s="1"/>
      <c r="K126" s="25"/>
      <c r="L126" s="25"/>
      <c r="M126" s="25"/>
      <c r="N126" s="25"/>
      <c r="O126" s="224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</row>
    <row r="127" spans="2:99" x14ac:dyDescent="0.2">
      <c r="B127" s="1"/>
      <c r="K127" s="25"/>
      <c r="L127" s="25"/>
      <c r="M127" s="25"/>
      <c r="N127" s="25"/>
      <c r="O127" s="224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</row>
    <row r="128" spans="2:99" x14ac:dyDescent="0.2">
      <c r="B128" s="1"/>
      <c r="K128" s="25"/>
      <c r="L128" s="25"/>
      <c r="M128" s="25"/>
      <c r="N128" s="25"/>
      <c r="O128" s="224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</row>
    <row r="129" spans="2:99" x14ac:dyDescent="0.2">
      <c r="B129" s="1"/>
      <c r="K129" s="25"/>
      <c r="L129" s="25"/>
      <c r="M129" s="25"/>
      <c r="N129" s="25"/>
      <c r="O129" s="224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</row>
    <row r="130" spans="2:99" x14ac:dyDescent="0.2">
      <c r="B130" s="1"/>
      <c r="K130" s="25"/>
      <c r="L130" s="25"/>
      <c r="M130" s="25"/>
      <c r="N130" s="25"/>
      <c r="O130" s="224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</row>
    <row r="131" spans="2:99" x14ac:dyDescent="0.2">
      <c r="B131" s="1"/>
      <c r="K131" s="25"/>
      <c r="L131" s="25"/>
      <c r="M131" s="25"/>
      <c r="N131" s="25"/>
      <c r="O131" s="224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</row>
    <row r="132" spans="2:99" x14ac:dyDescent="0.2">
      <c r="B132" s="1"/>
      <c r="K132" s="25"/>
      <c r="L132" s="25"/>
      <c r="M132" s="25"/>
      <c r="N132" s="25"/>
      <c r="O132" s="224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</row>
    <row r="133" spans="2:99" x14ac:dyDescent="0.2">
      <c r="B133" s="1"/>
      <c r="K133" s="25"/>
      <c r="L133" s="25"/>
      <c r="M133" s="25"/>
      <c r="N133" s="25"/>
      <c r="O133" s="224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</row>
    <row r="134" spans="2:99" x14ac:dyDescent="0.2">
      <c r="B134" s="1"/>
      <c r="K134" s="25"/>
      <c r="L134" s="25"/>
      <c r="M134" s="25"/>
      <c r="N134" s="25"/>
      <c r="O134" s="224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</row>
    <row r="135" spans="2:99" x14ac:dyDescent="0.2">
      <c r="B135" s="1"/>
      <c r="K135" s="25"/>
      <c r="L135" s="25"/>
      <c r="M135" s="25"/>
      <c r="N135" s="25"/>
      <c r="O135" s="224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</row>
    <row r="136" spans="2:99" x14ac:dyDescent="0.2">
      <c r="B136" s="1"/>
      <c r="K136" s="25"/>
      <c r="L136" s="25"/>
      <c r="M136" s="25"/>
      <c r="N136" s="25"/>
      <c r="O136" s="224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</row>
    <row r="137" spans="2:99" x14ac:dyDescent="0.2">
      <c r="B137" s="1"/>
      <c r="K137" s="25"/>
      <c r="L137" s="25"/>
      <c r="M137" s="25"/>
      <c r="N137" s="25"/>
      <c r="O137" s="224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</row>
    <row r="138" spans="2:99" x14ac:dyDescent="0.2">
      <c r="B138" s="1"/>
      <c r="K138" s="25"/>
      <c r="L138" s="25"/>
      <c r="M138" s="25"/>
      <c r="N138" s="25"/>
      <c r="O138" s="224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</row>
    <row r="139" spans="2:99" x14ac:dyDescent="0.2">
      <c r="B139" s="1"/>
      <c r="K139" s="25"/>
      <c r="L139" s="25"/>
      <c r="M139" s="25"/>
      <c r="N139" s="25"/>
      <c r="O139" s="224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</row>
    <row r="140" spans="2:99" x14ac:dyDescent="0.2">
      <c r="B140" s="1"/>
      <c r="K140" s="25"/>
      <c r="L140" s="25"/>
      <c r="M140" s="25"/>
      <c r="N140" s="25"/>
      <c r="O140" s="224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</row>
    <row r="141" spans="2:99" x14ac:dyDescent="0.2">
      <c r="B141" s="1"/>
      <c r="K141" s="25"/>
      <c r="L141" s="25"/>
      <c r="M141" s="25"/>
      <c r="N141" s="25"/>
      <c r="O141" s="224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</row>
    <row r="142" spans="2:99" x14ac:dyDescent="0.2">
      <c r="B142" s="1"/>
      <c r="K142" s="25"/>
      <c r="L142" s="25"/>
      <c r="M142" s="25"/>
      <c r="N142" s="25"/>
      <c r="O142" s="224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</row>
    <row r="143" spans="2:99" x14ac:dyDescent="0.2">
      <c r="B143" s="1"/>
      <c r="K143" s="25"/>
      <c r="L143" s="25"/>
      <c r="M143" s="25"/>
      <c r="N143" s="25"/>
      <c r="O143" s="224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</row>
    <row r="144" spans="2:99" x14ac:dyDescent="0.2">
      <c r="B144" s="1"/>
      <c r="K144" s="25"/>
      <c r="L144" s="25"/>
      <c r="M144" s="25"/>
      <c r="N144" s="25"/>
      <c r="O144" s="224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</row>
    <row r="145" spans="2:99" x14ac:dyDescent="0.2">
      <c r="B145" s="1"/>
      <c r="K145" s="25"/>
      <c r="L145" s="25"/>
      <c r="M145" s="25"/>
      <c r="N145" s="25"/>
      <c r="O145" s="224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</row>
    <row r="146" spans="2:99" x14ac:dyDescent="0.2">
      <c r="B146" s="1"/>
      <c r="K146" s="25"/>
      <c r="L146" s="25"/>
      <c r="M146" s="25"/>
      <c r="N146" s="25"/>
      <c r="O146" s="224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</row>
    <row r="147" spans="2:99" x14ac:dyDescent="0.2">
      <c r="B147" s="1"/>
      <c r="K147" s="25"/>
      <c r="L147" s="25"/>
      <c r="M147" s="25"/>
      <c r="N147" s="25"/>
      <c r="O147" s="224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</row>
    <row r="148" spans="2:99" x14ac:dyDescent="0.2">
      <c r="B148" s="1"/>
      <c r="K148" s="25"/>
      <c r="L148" s="25"/>
      <c r="M148" s="25"/>
      <c r="N148" s="25"/>
      <c r="O148" s="224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</row>
    <row r="149" spans="2:99" x14ac:dyDescent="0.2">
      <c r="B149" s="1"/>
      <c r="K149" s="25"/>
      <c r="L149" s="25"/>
      <c r="M149" s="25"/>
      <c r="N149" s="25"/>
      <c r="O149" s="224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</row>
    <row r="150" spans="2:99" x14ac:dyDescent="0.2">
      <c r="B150" s="1"/>
      <c r="K150" s="25"/>
      <c r="L150" s="25"/>
      <c r="M150" s="25"/>
      <c r="N150" s="25"/>
      <c r="O150" s="224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</row>
    <row r="151" spans="2:99" x14ac:dyDescent="0.2">
      <c r="B151" s="1"/>
      <c r="K151" s="25"/>
      <c r="L151" s="25"/>
      <c r="M151" s="25"/>
      <c r="N151" s="25"/>
      <c r="O151" s="224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</row>
    <row r="152" spans="2:99" x14ac:dyDescent="0.2">
      <c r="B152" s="1"/>
      <c r="K152" s="25"/>
      <c r="L152" s="25"/>
      <c r="M152" s="25"/>
      <c r="N152" s="25"/>
      <c r="O152" s="224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</row>
    <row r="153" spans="2:99" x14ac:dyDescent="0.2">
      <c r="B153" s="1"/>
      <c r="K153" s="25"/>
      <c r="L153" s="25"/>
      <c r="M153" s="25"/>
      <c r="N153" s="25"/>
      <c r="O153" s="224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</row>
    <row r="154" spans="2:99" x14ac:dyDescent="0.2">
      <c r="B154" s="1"/>
      <c r="K154" s="25"/>
      <c r="L154" s="25"/>
      <c r="M154" s="25"/>
      <c r="N154" s="25"/>
      <c r="O154" s="224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</row>
    <row r="155" spans="2:99" x14ac:dyDescent="0.2">
      <c r="B155" s="1"/>
      <c r="K155" s="25"/>
      <c r="L155" s="25"/>
      <c r="M155" s="25"/>
      <c r="N155" s="25"/>
      <c r="O155" s="224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</row>
    <row r="156" spans="2:99" x14ac:dyDescent="0.2">
      <c r="B156" s="1"/>
      <c r="K156" s="25"/>
      <c r="L156" s="25"/>
      <c r="M156" s="25"/>
      <c r="N156" s="25"/>
      <c r="O156" s="224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</row>
    <row r="157" spans="2:99" x14ac:dyDescent="0.2">
      <c r="B157" s="1"/>
      <c r="K157" s="25"/>
      <c r="L157" s="25"/>
      <c r="M157" s="25"/>
      <c r="N157" s="25"/>
      <c r="O157" s="224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</row>
    <row r="158" spans="2:99" x14ac:dyDescent="0.2">
      <c r="B158" s="1"/>
      <c r="K158" s="25"/>
      <c r="L158" s="25"/>
      <c r="M158" s="25"/>
      <c r="N158" s="25"/>
      <c r="O158" s="224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</row>
    <row r="159" spans="2:99" x14ac:dyDescent="0.2">
      <c r="B159" s="1"/>
      <c r="K159" s="25"/>
      <c r="L159" s="25"/>
      <c r="M159" s="25"/>
      <c r="N159" s="25"/>
      <c r="O159" s="224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</row>
    <row r="160" spans="2:99" x14ac:dyDescent="0.2">
      <c r="B160" s="1"/>
      <c r="K160" s="25"/>
      <c r="L160" s="25"/>
      <c r="M160" s="25"/>
      <c r="N160" s="25"/>
      <c r="O160" s="224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</row>
    <row r="161" spans="2:99" x14ac:dyDescent="0.2">
      <c r="B161" s="1"/>
      <c r="K161" s="25"/>
      <c r="L161" s="25"/>
      <c r="M161" s="25"/>
      <c r="N161" s="25"/>
      <c r="O161" s="224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</row>
    <row r="162" spans="2:99" x14ac:dyDescent="0.2">
      <c r="B162" s="1"/>
      <c r="K162" s="25"/>
      <c r="L162" s="25"/>
      <c r="M162" s="25"/>
      <c r="N162" s="25"/>
      <c r="O162" s="224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</row>
    <row r="163" spans="2:99" x14ac:dyDescent="0.2">
      <c r="B163" s="1"/>
      <c r="K163" s="25"/>
      <c r="L163" s="25"/>
      <c r="M163" s="25"/>
      <c r="N163" s="25"/>
      <c r="O163" s="224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</row>
    <row r="164" spans="2:99" x14ac:dyDescent="0.2">
      <c r="B164" s="1"/>
      <c r="K164" s="25"/>
      <c r="L164" s="25"/>
      <c r="M164" s="25"/>
      <c r="N164" s="25"/>
      <c r="O164" s="224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</row>
    <row r="165" spans="2:99" x14ac:dyDescent="0.2">
      <c r="B165" s="1"/>
      <c r="K165" s="25"/>
      <c r="L165" s="25"/>
      <c r="M165" s="25"/>
      <c r="N165" s="25"/>
      <c r="O165" s="224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</row>
    <row r="166" spans="2:99" x14ac:dyDescent="0.2">
      <c r="B166" s="1"/>
      <c r="K166" s="25"/>
      <c r="L166" s="25"/>
      <c r="M166" s="25"/>
      <c r="N166" s="25"/>
      <c r="O166" s="224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</row>
    <row r="167" spans="2:99" x14ac:dyDescent="0.2">
      <c r="B167" s="1"/>
      <c r="K167" s="25"/>
      <c r="L167" s="25"/>
      <c r="M167" s="25"/>
      <c r="N167" s="25"/>
      <c r="O167" s="224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</row>
    <row r="168" spans="2:99" x14ac:dyDescent="0.2">
      <c r="B168" s="1"/>
      <c r="K168" s="25"/>
      <c r="L168" s="25"/>
      <c r="M168" s="25"/>
      <c r="N168" s="25"/>
      <c r="O168" s="224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</row>
    <row r="169" spans="2:99" x14ac:dyDescent="0.2">
      <c r="B169" s="1"/>
      <c r="K169" s="25"/>
      <c r="L169" s="25"/>
      <c r="M169" s="25"/>
      <c r="N169" s="25"/>
      <c r="O169" s="224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</row>
    <row r="170" spans="2:99" x14ac:dyDescent="0.2">
      <c r="B170" s="1"/>
      <c r="K170" s="25"/>
      <c r="L170" s="25"/>
      <c r="M170" s="25"/>
      <c r="N170" s="25"/>
      <c r="O170" s="224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</row>
    <row r="171" spans="2:99" x14ac:dyDescent="0.2">
      <c r="B171" s="1"/>
      <c r="K171" s="25"/>
      <c r="L171" s="25"/>
      <c r="M171" s="25"/>
      <c r="N171" s="25"/>
      <c r="O171" s="224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</row>
    <row r="172" spans="2:99" x14ac:dyDescent="0.2">
      <c r="B172" s="1"/>
      <c r="K172" s="25"/>
      <c r="L172" s="25"/>
      <c r="M172" s="25"/>
      <c r="N172" s="25"/>
      <c r="O172" s="224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</row>
    <row r="173" spans="2:99" x14ac:dyDescent="0.2">
      <c r="B173" s="1"/>
      <c r="K173" s="25"/>
      <c r="L173" s="25"/>
      <c r="M173" s="25"/>
      <c r="N173" s="25"/>
      <c r="O173" s="224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</row>
    <row r="174" spans="2:99" x14ac:dyDescent="0.2">
      <c r="B174" s="1"/>
      <c r="K174" s="25"/>
      <c r="L174" s="25"/>
      <c r="M174" s="25"/>
      <c r="N174" s="25"/>
      <c r="O174" s="224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</row>
    <row r="175" spans="2:99" x14ac:dyDescent="0.2">
      <c r="B175" s="1"/>
      <c r="K175" s="25"/>
      <c r="L175" s="25"/>
      <c r="M175" s="25"/>
      <c r="N175" s="25"/>
      <c r="O175" s="224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</row>
  </sheetData>
  <mergeCells count="8">
    <mergeCell ref="D5:D6"/>
    <mergeCell ref="F5:F6"/>
    <mergeCell ref="H5:H6"/>
    <mergeCell ref="I5:I6"/>
    <mergeCell ref="B5:B6"/>
    <mergeCell ref="C5:C6"/>
    <mergeCell ref="E5:E6"/>
    <mergeCell ref="G5:G6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59.5703125" style="9" customWidth="1"/>
    <col min="2" max="8" width="19.140625" style="9" customWidth="1"/>
    <col min="9" max="16384" width="11.42578125" style="9"/>
  </cols>
  <sheetData>
    <row r="1" spans="1:14" ht="12.75" customHeight="1" x14ac:dyDescent="0.2">
      <c r="A1" s="248" t="s">
        <v>375</v>
      </c>
      <c r="B1" s="240"/>
      <c r="C1" s="240"/>
      <c r="D1" s="240"/>
      <c r="E1" s="240"/>
      <c r="F1" s="240"/>
      <c r="G1" s="240"/>
      <c r="H1" s="240"/>
      <c r="I1" s="244"/>
      <c r="J1" s="244"/>
      <c r="K1" s="244"/>
      <c r="L1" s="244"/>
      <c r="M1" s="244"/>
      <c r="N1" s="244"/>
    </row>
    <row r="2" spans="1:14" x14ac:dyDescent="0.2">
      <c r="A2" s="226" t="s">
        <v>368</v>
      </c>
      <c r="B2" s="227"/>
      <c r="C2" s="227"/>
      <c r="D2" s="227"/>
      <c r="E2" s="227"/>
      <c r="F2" s="227"/>
      <c r="G2" s="227"/>
      <c r="H2" s="227"/>
      <c r="I2" s="227"/>
      <c r="J2" s="228"/>
      <c r="K2" s="228"/>
      <c r="L2" s="228"/>
      <c r="M2" s="228"/>
      <c r="N2" s="228"/>
    </row>
    <row r="3" spans="1:14" x14ac:dyDescent="0.2">
      <c r="A3" s="226" t="s">
        <v>367</v>
      </c>
      <c r="B3" s="227"/>
      <c r="C3" s="227"/>
      <c r="D3" s="227"/>
      <c r="E3" s="227"/>
      <c r="F3" s="227"/>
      <c r="G3" s="227"/>
      <c r="H3" s="227"/>
      <c r="I3" s="227"/>
      <c r="J3" s="228"/>
      <c r="K3" s="228"/>
      <c r="L3" s="228"/>
      <c r="M3" s="228"/>
      <c r="N3" s="228"/>
    </row>
    <row r="4" spans="1:14" x14ac:dyDescent="0.2">
      <c r="B4" s="12"/>
      <c r="C4" s="12"/>
      <c r="D4" s="12"/>
      <c r="E4" s="12"/>
      <c r="F4" s="12"/>
      <c r="G4" s="12"/>
      <c r="H4" s="12"/>
      <c r="I4" s="20"/>
    </row>
    <row r="5" spans="1:14" x14ac:dyDescent="0.2">
      <c r="A5" s="57" t="s">
        <v>362</v>
      </c>
      <c r="B5" s="57"/>
      <c r="C5" s="57"/>
      <c r="D5" s="57"/>
      <c r="E5" s="57"/>
      <c r="F5" s="57"/>
      <c r="G5" s="57"/>
      <c r="H5" s="117" t="s">
        <v>0</v>
      </c>
    </row>
    <row r="6" spans="1:14" x14ac:dyDescent="0.2">
      <c r="A6" s="155"/>
      <c r="B6" s="475" t="s">
        <v>197</v>
      </c>
      <c r="C6" s="478" t="s">
        <v>198</v>
      </c>
      <c r="D6" s="478"/>
      <c r="E6" s="478"/>
      <c r="F6" s="478"/>
      <c r="G6" s="478"/>
      <c r="H6" s="479"/>
    </row>
    <row r="7" spans="1:14" x14ac:dyDescent="0.2">
      <c r="A7" s="155"/>
      <c r="B7" s="476"/>
      <c r="C7" s="480" t="s">
        <v>199</v>
      </c>
      <c r="D7" s="480" t="s">
        <v>200</v>
      </c>
      <c r="E7" s="480" t="s">
        <v>201</v>
      </c>
      <c r="F7" s="480" t="s">
        <v>202</v>
      </c>
      <c r="G7" s="480" t="s">
        <v>83</v>
      </c>
      <c r="H7" s="480" t="s">
        <v>50</v>
      </c>
    </row>
    <row r="8" spans="1:14" ht="13.5" thickBot="1" x14ac:dyDescent="0.25">
      <c r="A8" s="173"/>
      <c r="B8" s="477"/>
      <c r="C8" s="477"/>
      <c r="D8" s="477"/>
      <c r="E8" s="477"/>
      <c r="F8" s="481"/>
      <c r="G8" s="481"/>
      <c r="H8" s="481"/>
      <c r="J8" s="229"/>
    </row>
    <row r="9" spans="1:14" x14ac:dyDescent="0.2">
      <c r="A9" s="147" t="s">
        <v>4</v>
      </c>
      <c r="B9" s="250">
        <v>9.0999999999999998E-2</v>
      </c>
      <c r="C9" s="250">
        <v>6.3E-2</v>
      </c>
      <c r="D9" s="250">
        <v>5.2999999999999999E-2</v>
      </c>
      <c r="E9" s="250">
        <v>2.3E-2</v>
      </c>
      <c r="F9" s="250">
        <v>1.4E-2</v>
      </c>
      <c r="G9" s="250">
        <v>1.7999999999999999E-2</v>
      </c>
      <c r="H9" s="250">
        <v>1.4E-2</v>
      </c>
    </row>
    <row r="10" spans="1:14" x14ac:dyDescent="0.2">
      <c r="A10" s="17" t="s">
        <v>187</v>
      </c>
      <c r="B10" s="88"/>
      <c r="C10" s="88"/>
      <c r="D10" s="88"/>
      <c r="E10" s="88"/>
      <c r="F10" s="88"/>
      <c r="G10" s="88"/>
      <c r="H10" s="88"/>
    </row>
    <row r="11" spans="1:14" x14ac:dyDescent="0.2">
      <c r="A11" s="148" t="s">
        <v>5</v>
      </c>
      <c r="B11" s="123">
        <v>7.0130186066394568E-2</v>
      </c>
      <c r="C11" s="123">
        <v>4.8854824774726351E-2</v>
      </c>
      <c r="D11" s="123">
        <v>4.4860982845209979E-2</v>
      </c>
      <c r="E11" s="123">
        <v>1.7668422029293297E-2</v>
      </c>
      <c r="F11" s="123">
        <v>8.634902608505593E-3</v>
      </c>
      <c r="G11" s="123">
        <v>6.2242197773703109E-3</v>
      </c>
      <c r="H11" s="123">
        <v>1.3102930752047548E-2</v>
      </c>
    </row>
    <row r="12" spans="1:14" x14ac:dyDescent="0.2">
      <c r="A12" s="148" t="s">
        <v>6</v>
      </c>
      <c r="B12" s="123">
        <v>0.1196042462892109</v>
      </c>
      <c r="C12" s="123">
        <v>8.4824325794303254E-2</v>
      </c>
      <c r="D12" s="123">
        <v>6.9730753904982318E-2</v>
      </c>
      <c r="E12" s="123">
        <v>2.5575323689779918E-2</v>
      </c>
      <c r="F12" s="123">
        <v>1.4166870336725685E-2</v>
      </c>
      <c r="G12" s="123">
        <v>3.7082915431821378E-2</v>
      </c>
      <c r="H12" s="123">
        <v>1.4923668998358435E-2</v>
      </c>
    </row>
    <row r="13" spans="1:14" x14ac:dyDescent="0.2">
      <c r="A13" s="148" t="s">
        <v>7</v>
      </c>
      <c r="B13" s="123">
        <v>0.12795149527299285</v>
      </c>
      <c r="C13" s="123">
        <v>7.9781115944066908E-2</v>
      </c>
      <c r="D13" s="123">
        <v>4.6071759753608041E-2</v>
      </c>
      <c r="E13" s="123">
        <v>5.6484037500524345E-2</v>
      </c>
      <c r="F13" s="123">
        <v>5.5349820267141331E-2</v>
      </c>
      <c r="G13" s="123">
        <v>2.6218389657415839E-2</v>
      </c>
      <c r="H13" s="123">
        <v>1.6314424835191001E-2</v>
      </c>
    </row>
    <row r="14" spans="1:14" x14ac:dyDescent="0.2">
      <c r="A14" s="17" t="s">
        <v>186</v>
      </c>
      <c r="B14" s="88"/>
      <c r="C14" s="88"/>
      <c r="D14" s="88"/>
      <c r="E14" s="88"/>
      <c r="F14" s="88"/>
      <c r="G14" s="88"/>
      <c r="H14" s="88"/>
    </row>
    <row r="15" spans="1:14" x14ac:dyDescent="0.2">
      <c r="A15" s="19" t="s">
        <v>8</v>
      </c>
      <c r="B15" s="123">
        <v>8.7999999999999995E-2</v>
      </c>
      <c r="C15" s="123">
        <v>6.4000000000000001E-2</v>
      </c>
      <c r="D15" s="123">
        <v>5.1999999999999998E-2</v>
      </c>
      <c r="E15" s="123">
        <v>1.9E-2</v>
      </c>
      <c r="F15" s="123">
        <v>0.01</v>
      </c>
      <c r="G15" s="123">
        <v>1.7000000000000001E-2</v>
      </c>
      <c r="H15" s="123">
        <v>1.4E-2</v>
      </c>
    </row>
    <row r="16" spans="1:14" x14ac:dyDescent="0.2">
      <c r="A16" s="19" t="s">
        <v>9</v>
      </c>
      <c r="B16" s="123">
        <v>0.13700000000000001</v>
      </c>
      <c r="C16" s="123">
        <v>5.7000000000000002E-2</v>
      </c>
      <c r="D16" s="123">
        <v>0.08</v>
      </c>
      <c r="E16" s="123">
        <v>8.6999999999999994E-2</v>
      </c>
      <c r="F16" s="123">
        <v>6.5000000000000002E-2</v>
      </c>
      <c r="G16" s="123">
        <v>3.7999999999999999E-2</v>
      </c>
      <c r="H16" s="123">
        <v>0.02</v>
      </c>
    </row>
    <row r="17" spans="1:9" x14ac:dyDescent="0.2">
      <c r="A17" s="17" t="s">
        <v>188</v>
      </c>
      <c r="B17" s="88"/>
      <c r="C17" s="88"/>
      <c r="D17" s="88"/>
      <c r="E17" s="88"/>
      <c r="F17" s="88"/>
      <c r="G17" s="88"/>
      <c r="H17" s="88"/>
    </row>
    <row r="18" spans="1:9" x14ac:dyDescent="0.2">
      <c r="A18" s="19" t="s">
        <v>189</v>
      </c>
      <c r="B18" s="123">
        <v>0.50473407409786286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  <c r="H18" s="123">
        <v>0.50473407409786286</v>
      </c>
    </row>
    <row r="19" spans="1:9" x14ac:dyDescent="0.2">
      <c r="A19" s="19" t="s">
        <v>191</v>
      </c>
      <c r="B19" s="123">
        <v>1</v>
      </c>
      <c r="C19" s="123">
        <v>0</v>
      </c>
      <c r="D19" s="123">
        <v>0</v>
      </c>
      <c r="E19" s="123">
        <v>0</v>
      </c>
      <c r="F19" s="123">
        <v>1</v>
      </c>
      <c r="G19" s="123">
        <v>0</v>
      </c>
      <c r="H19" s="123">
        <v>0</v>
      </c>
    </row>
    <row r="20" spans="1:9" x14ac:dyDescent="0.2">
      <c r="A20" s="19" t="s">
        <v>190</v>
      </c>
      <c r="B20" s="123">
        <v>9.0306618906620048E-2</v>
      </c>
      <c r="C20" s="123">
        <v>6.3182790633283525E-2</v>
      </c>
      <c r="D20" s="123">
        <v>5.348438309154651E-2</v>
      </c>
      <c r="E20" s="123">
        <v>2.2873403645877116E-2</v>
      </c>
      <c r="F20" s="123">
        <v>1.3272495726923921E-2</v>
      </c>
      <c r="G20" s="123">
        <v>1.8070433399743027E-2</v>
      </c>
      <c r="H20" s="123">
        <v>1.3683421697114159E-2</v>
      </c>
    </row>
    <row r="21" spans="1:9" x14ac:dyDescent="0.2">
      <c r="A21" s="156" t="s">
        <v>10</v>
      </c>
      <c r="B21" s="88"/>
      <c r="C21" s="88"/>
      <c r="D21" s="88"/>
      <c r="E21" s="88"/>
      <c r="F21" s="88"/>
      <c r="G21" s="88"/>
      <c r="H21" s="88"/>
    </row>
    <row r="22" spans="1:9" x14ac:dyDescent="0.2">
      <c r="A22" s="19" t="s">
        <v>162</v>
      </c>
      <c r="B22" s="123">
        <v>7.1048066518732925E-2</v>
      </c>
      <c r="C22" s="123">
        <v>6.0340282012556312E-2</v>
      </c>
      <c r="D22" s="123">
        <v>5.608136518922642E-2</v>
      </c>
      <c r="E22" s="123">
        <v>9.2992356906089133E-3</v>
      </c>
      <c r="F22" s="123">
        <v>7.1158957374634346E-3</v>
      </c>
      <c r="G22" s="123">
        <v>6.5689806083197621E-3</v>
      </c>
      <c r="H22" s="123">
        <v>1.0656299788257863E-3</v>
      </c>
      <c r="I22" s="82"/>
    </row>
    <row r="23" spans="1:9" x14ac:dyDescent="0.2">
      <c r="A23" s="19" t="s">
        <v>163</v>
      </c>
      <c r="B23" s="123">
        <v>0.20704559115548726</v>
      </c>
      <c r="C23" s="123">
        <v>0.13221957251205119</v>
      </c>
      <c r="D23" s="123">
        <v>7.2312520954223997E-2</v>
      </c>
      <c r="E23" s="123">
        <v>4.8719095138713912E-2</v>
      </c>
      <c r="F23" s="123">
        <v>6.1930688481296015E-2</v>
      </c>
      <c r="G23" s="123">
        <v>0</v>
      </c>
      <c r="H23" s="123">
        <v>2.5801549301248738E-2</v>
      </c>
      <c r="I23" s="82"/>
    </row>
    <row r="24" spans="1:9" x14ac:dyDescent="0.2">
      <c r="A24" s="19" t="s">
        <v>164</v>
      </c>
      <c r="B24" s="123">
        <v>0.47497954561834155</v>
      </c>
      <c r="C24" s="123">
        <v>0</v>
      </c>
      <c r="D24" s="123">
        <v>0</v>
      </c>
      <c r="E24" s="123">
        <v>0</v>
      </c>
      <c r="F24" s="123">
        <v>0.47497954561834155</v>
      </c>
      <c r="G24" s="123">
        <v>0.47497954561834155</v>
      </c>
      <c r="H24" s="123">
        <v>0</v>
      </c>
      <c r="I24" s="82"/>
    </row>
    <row r="25" spans="1:9" x14ac:dyDescent="0.2">
      <c r="A25" s="19" t="s">
        <v>165</v>
      </c>
      <c r="B25" s="123">
        <v>5.6950237959668346E-2</v>
      </c>
      <c r="C25" s="123">
        <v>1.1040323362324321E-2</v>
      </c>
      <c r="D25" s="123">
        <v>3.6353412795044553E-2</v>
      </c>
      <c r="E25" s="123">
        <v>1.0724329061910391E-2</v>
      </c>
      <c r="F25" s="123">
        <v>0</v>
      </c>
      <c r="G25" s="123">
        <v>2.1764652424234712E-2</v>
      </c>
      <c r="H25" s="123">
        <v>9.5565018022994701E-3</v>
      </c>
      <c r="I25" s="82"/>
    </row>
    <row r="26" spans="1:9" x14ac:dyDescent="0.2">
      <c r="A26" s="19" t="s">
        <v>166</v>
      </c>
      <c r="B26" s="123">
        <v>1.5597188610777094E-2</v>
      </c>
      <c r="C26" s="123">
        <v>1.0330859021543785E-2</v>
      </c>
      <c r="D26" s="123">
        <v>1.0231472444259265E-2</v>
      </c>
      <c r="E26" s="123">
        <v>0</v>
      </c>
      <c r="F26" s="123">
        <v>0</v>
      </c>
      <c r="G26" s="123">
        <v>5.2618251214448554E-3</v>
      </c>
      <c r="H26" s="123">
        <v>0</v>
      </c>
      <c r="I26" s="82"/>
    </row>
    <row r="27" spans="1:9" x14ac:dyDescent="0.2">
      <c r="A27" s="19" t="s">
        <v>167</v>
      </c>
      <c r="B27" s="123">
        <v>8.224846366036534E-2</v>
      </c>
      <c r="C27" s="123">
        <v>1.3434965280516744E-2</v>
      </c>
      <c r="D27" s="123">
        <v>6.8813498379848598E-2</v>
      </c>
      <c r="E27" s="123">
        <v>8.224846366036534E-2</v>
      </c>
      <c r="F27" s="123">
        <v>0</v>
      </c>
      <c r="G27" s="123">
        <v>0</v>
      </c>
      <c r="H27" s="123">
        <v>0</v>
      </c>
      <c r="I27" s="82"/>
    </row>
    <row r="28" spans="1:9" ht="38.25" x14ac:dyDescent="0.2">
      <c r="A28" s="19" t="s">
        <v>344</v>
      </c>
      <c r="B28" s="123">
        <v>0.2003737814679219</v>
      </c>
      <c r="C28" s="123">
        <v>0.19046407905258478</v>
      </c>
      <c r="D28" s="123">
        <v>0.15561594530796929</v>
      </c>
      <c r="E28" s="123">
        <v>9.9460735023711618E-3</v>
      </c>
      <c r="F28" s="123">
        <v>1.6921373752718915E-2</v>
      </c>
      <c r="G28" s="123">
        <v>6.5233645395854994E-2</v>
      </c>
      <c r="H28" s="123">
        <v>0.11117714674225118</v>
      </c>
      <c r="I28" s="82"/>
    </row>
    <row r="29" spans="1:9" x14ac:dyDescent="0.2">
      <c r="A29" s="19" t="s">
        <v>168</v>
      </c>
      <c r="B29" s="123">
        <v>3.5312641900155033E-2</v>
      </c>
      <c r="C29" s="123">
        <v>0</v>
      </c>
      <c r="D29" s="123">
        <v>0</v>
      </c>
      <c r="E29" s="123">
        <v>0</v>
      </c>
      <c r="F29" s="123">
        <v>0</v>
      </c>
      <c r="G29" s="123">
        <v>3.5312641900155033E-2</v>
      </c>
      <c r="H29" s="123">
        <v>0</v>
      </c>
      <c r="I29" s="82"/>
    </row>
    <row r="30" spans="1:9" x14ac:dyDescent="0.2">
      <c r="A30" s="19" t="s">
        <v>169</v>
      </c>
      <c r="B30" s="123">
        <v>9.6260678878639108E-2</v>
      </c>
      <c r="C30" s="123">
        <v>2.8369672720232983E-2</v>
      </c>
      <c r="D30" s="123">
        <v>9.0370872383496698E-2</v>
      </c>
      <c r="E30" s="123">
        <v>9.0370872383496698E-2</v>
      </c>
      <c r="F30" s="123">
        <v>3.3819937661722622E-2</v>
      </c>
      <c r="G30" s="123">
        <v>2.2479866225090545E-2</v>
      </c>
      <c r="H30" s="123">
        <v>3.3819937661722622E-2</v>
      </c>
      <c r="I30" s="82"/>
    </row>
    <row r="31" spans="1:9" ht="25.5" x14ac:dyDescent="0.2">
      <c r="A31" s="19" t="s">
        <v>170</v>
      </c>
      <c r="B31" s="123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82"/>
    </row>
    <row r="32" spans="1:9" x14ac:dyDescent="0.2">
      <c r="A32" s="19" t="s">
        <v>171</v>
      </c>
      <c r="B32" s="123">
        <v>0.29200778969770458</v>
      </c>
      <c r="C32" s="123">
        <v>0.17617194306915529</v>
      </c>
      <c r="D32" s="123">
        <v>0.15626363802811555</v>
      </c>
      <c r="E32" s="123">
        <v>6.7901731463338125E-2</v>
      </c>
      <c r="F32" s="123">
        <v>2.8638552057737576E-2</v>
      </c>
      <c r="G32" s="123">
        <v>0</v>
      </c>
      <c r="H32" s="123">
        <v>5.704889363227382E-2</v>
      </c>
      <c r="I32" s="82"/>
    </row>
    <row r="33" spans="1:9" ht="25.5" x14ac:dyDescent="0.2">
      <c r="A33" s="19" t="s">
        <v>172</v>
      </c>
      <c r="B33" s="123">
        <v>3.727106143791474E-2</v>
      </c>
      <c r="C33" s="123">
        <v>1.8207617589238782E-2</v>
      </c>
      <c r="D33" s="123">
        <v>1.8207617589238782E-2</v>
      </c>
      <c r="E33" s="123">
        <v>1.8207617589238782E-2</v>
      </c>
      <c r="F33" s="123">
        <v>1.8207617589238782E-2</v>
      </c>
      <c r="G33" s="123">
        <v>0</v>
      </c>
      <c r="H33" s="123">
        <v>1.9063443848675955E-2</v>
      </c>
      <c r="I33" s="82"/>
    </row>
    <row r="34" spans="1:9" x14ac:dyDescent="0.2">
      <c r="A34" s="19" t="s">
        <v>173</v>
      </c>
      <c r="B34" s="123">
        <v>6.6603645533410458E-2</v>
      </c>
      <c r="C34" s="123">
        <v>4.7919834765026564E-2</v>
      </c>
      <c r="D34" s="123">
        <v>2.928969689419314E-2</v>
      </c>
      <c r="E34" s="123">
        <v>1.8816551668463986E-2</v>
      </c>
      <c r="F34" s="123">
        <v>1.8816551668463986E-2</v>
      </c>
      <c r="G34" s="123">
        <v>1.8816551668463986E-2</v>
      </c>
      <c r="H34" s="123">
        <v>1.86838107683839E-2</v>
      </c>
      <c r="I34" s="82"/>
    </row>
    <row r="35" spans="1:9" x14ac:dyDescent="0.2">
      <c r="A35" s="19" t="s">
        <v>174</v>
      </c>
      <c r="B35" s="123">
        <v>3.5192332293949788E-2</v>
      </c>
      <c r="C35" s="123">
        <v>2.4447043394543146E-2</v>
      </c>
      <c r="D35" s="123">
        <v>1.2217770453528351E-2</v>
      </c>
      <c r="E35" s="123">
        <v>2.2963059352934995E-2</v>
      </c>
      <c r="F35" s="123">
        <v>1.0745288899406645E-2</v>
      </c>
      <c r="G35" s="123">
        <v>1.2217770453528351E-2</v>
      </c>
      <c r="H35" s="123">
        <v>0</v>
      </c>
      <c r="I35" s="82"/>
    </row>
    <row r="36" spans="1:9" x14ac:dyDescent="0.2">
      <c r="A36" s="19" t="s">
        <v>175</v>
      </c>
      <c r="B36" s="123">
        <v>0.29008227518529656</v>
      </c>
      <c r="C36" s="123">
        <v>0.29008227518529656</v>
      </c>
      <c r="D36" s="123">
        <v>0</v>
      </c>
      <c r="E36" s="123">
        <v>0</v>
      </c>
      <c r="F36" s="123">
        <v>0</v>
      </c>
      <c r="G36" s="123">
        <v>0.29008227518529656</v>
      </c>
      <c r="H36" s="123">
        <v>0</v>
      </c>
      <c r="I36" s="82"/>
    </row>
    <row r="37" spans="1:9" ht="25.5" x14ac:dyDescent="0.2">
      <c r="A37" s="19" t="s">
        <v>176</v>
      </c>
      <c r="B37" s="123">
        <v>7.3251637095497424E-2</v>
      </c>
      <c r="C37" s="123">
        <v>6.8760834544051533E-2</v>
      </c>
      <c r="D37" s="123">
        <v>0</v>
      </c>
      <c r="E37" s="123">
        <v>0</v>
      </c>
      <c r="F37" s="123">
        <v>4.4908025514458919E-3</v>
      </c>
      <c r="G37" s="123">
        <v>0</v>
      </c>
      <c r="H37" s="123">
        <v>0</v>
      </c>
      <c r="I37" s="82"/>
    </row>
    <row r="38" spans="1:9" ht="16.5" customHeight="1" x14ac:dyDescent="0.2">
      <c r="A38" s="19" t="s">
        <v>177</v>
      </c>
      <c r="B38" s="123">
        <v>0</v>
      </c>
      <c r="C38" s="123">
        <v>0</v>
      </c>
      <c r="D38" s="123">
        <v>0</v>
      </c>
      <c r="E38" s="123">
        <v>0</v>
      </c>
      <c r="F38" s="123">
        <v>0</v>
      </c>
      <c r="G38" s="123">
        <v>0</v>
      </c>
      <c r="H38" s="123">
        <v>0</v>
      </c>
      <c r="I38" s="82"/>
    </row>
    <row r="39" spans="1:9" x14ac:dyDescent="0.2">
      <c r="A39" s="19" t="s">
        <v>178</v>
      </c>
      <c r="B39" s="123">
        <v>0.10019593635156882</v>
      </c>
      <c r="C39" s="123">
        <v>0.10019593635156882</v>
      </c>
      <c r="D39" s="123">
        <v>7.7375786230027485E-2</v>
      </c>
      <c r="E39" s="123">
        <v>0</v>
      </c>
      <c r="F39" s="123">
        <v>0</v>
      </c>
      <c r="G39" s="123">
        <v>0</v>
      </c>
      <c r="H39" s="123">
        <v>3.4283932389801292E-2</v>
      </c>
      <c r="I39" s="82"/>
    </row>
    <row r="40" spans="1:9" x14ac:dyDescent="0.2">
      <c r="A40" s="19" t="s">
        <v>179</v>
      </c>
      <c r="B40" s="123">
        <v>0.12327911083870795</v>
      </c>
      <c r="C40" s="123">
        <v>0</v>
      </c>
      <c r="D40" s="123">
        <v>0.12327911083870795</v>
      </c>
      <c r="E40" s="123">
        <v>0</v>
      </c>
      <c r="F40" s="123">
        <v>0</v>
      </c>
      <c r="G40" s="123">
        <v>0</v>
      </c>
      <c r="H40" s="123">
        <v>0</v>
      </c>
      <c r="I40" s="82"/>
    </row>
    <row r="41" spans="1:9" ht="25.5" x14ac:dyDescent="0.2">
      <c r="A41" s="19" t="s">
        <v>180</v>
      </c>
      <c r="B41" s="123">
        <v>0.14482089927227287</v>
      </c>
      <c r="C41" s="123">
        <v>5.832072286729266E-2</v>
      </c>
      <c r="D41" s="123">
        <v>0.11096988861394884</v>
      </c>
      <c r="E41" s="123">
        <v>8.6500176404980214E-2</v>
      </c>
      <c r="F41" s="123">
        <v>8.6500176404980214E-2</v>
      </c>
      <c r="G41" s="123">
        <v>8.6500176404980214E-2</v>
      </c>
      <c r="H41" s="123">
        <v>0</v>
      </c>
      <c r="I41" s="82"/>
    </row>
    <row r="42" spans="1:9" x14ac:dyDescent="0.2">
      <c r="A42" s="19" t="s">
        <v>181</v>
      </c>
      <c r="B42" s="123">
        <v>0</v>
      </c>
      <c r="C42" s="123">
        <v>0.10647196546541902</v>
      </c>
      <c r="D42" s="123">
        <v>0</v>
      </c>
      <c r="E42" s="123">
        <v>0</v>
      </c>
      <c r="F42" s="123">
        <v>0</v>
      </c>
      <c r="G42" s="123">
        <v>0</v>
      </c>
      <c r="H42" s="123">
        <v>0</v>
      </c>
      <c r="I42" s="82"/>
    </row>
    <row r="43" spans="1:9" x14ac:dyDescent="0.2">
      <c r="A43" s="19" t="s">
        <v>182</v>
      </c>
      <c r="B43" s="123">
        <v>7.8599027041460785E-3</v>
      </c>
      <c r="C43" s="123">
        <v>0</v>
      </c>
      <c r="D43" s="123">
        <v>0</v>
      </c>
      <c r="E43" s="123">
        <v>7.8599027041460785E-3</v>
      </c>
      <c r="F43" s="123">
        <v>7.8599027041460785E-3</v>
      </c>
      <c r="G43" s="123">
        <v>7.8599027041460785E-3</v>
      </c>
      <c r="H43" s="123">
        <v>0</v>
      </c>
      <c r="I43" s="82"/>
    </row>
    <row r="44" spans="1:9" x14ac:dyDescent="0.2">
      <c r="A44" s="19" t="s">
        <v>183</v>
      </c>
      <c r="B44" s="123">
        <v>0.17332397065756389</v>
      </c>
      <c r="C44" s="123">
        <v>8.6378649119062151E-2</v>
      </c>
      <c r="D44" s="123">
        <v>8.6378649119062151E-2</v>
      </c>
      <c r="E44" s="123">
        <v>0.17332397065756389</v>
      </c>
      <c r="F44" s="123">
        <v>8.6378649119062151E-2</v>
      </c>
      <c r="G44" s="123">
        <v>8.6378649119062151E-2</v>
      </c>
      <c r="H44" s="123">
        <v>0</v>
      </c>
      <c r="I44" s="82"/>
    </row>
    <row r="45" spans="1:9" ht="13.5" thickBot="1" x14ac:dyDescent="0.25">
      <c r="A45" s="388" t="s">
        <v>184</v>
      </c>
      <c r="B45" s="393">
        <v>9.2649167413222905E-2</v>
      </c>
      <c r="C45" s="393">
        <v>4.6334344119371138E-2</v>
      </c>
      <c r="D45" s="393">
        <v>0</v>
      </c>
      <c r="E45" s="393">
        <v>0</v>
      </c>
      <c r="F45" s="393">
        <v>0</v>
      </c>
      <c r="G45" s="393">
        <v>0</v>
      </c>
      <c r="H45" s="393">
        <v>4.6314823293851753E-2</v>
      </c>
      <c r="I45" s="82"/>
    </row>
    <row r="46" spans="1:9" x14ac:dyDescent="0.2">
      <c r="A46" s="21" t="s">
        <v>228</v>
      </c>
      <c r="C46" s="21"/>
      <c r="D46" s="2"/>
      <c r="E46" s="2"/>
      <c r="F46" s="2"/>
      <c r="G46" s="2"/>
      <c r="H46" s="2"/>
      <c r="I46" s="2"/>
    </row>
    <row r="47" spans="1:9" x14ac:dyDescent="0.2">
      <c r="A47" s="8" t="s">
        <v>252</v>
      </c>
      <c r="B47" s="213"/>
      <c r="C47" s="213"/>
      <c r="D47" s="213"/>
      <c r="E47" s="213"/>
      <c r="F47" s="213"/>
      <c r="G47" s="213"/>
      <c r="H47" s="213"/>
    </row>
    <row r="48" spans="1:9" x14ac:dyDescent="0.2">
      <c r="A48" s="213"/>
      <c r="B48" s="213"/>
      <c r="C48" s="213"/>
      <c r="D48" s="213"/>
      <c r="E48" s="213"/>
      <c r="F48" s="213"/>
      <c r="G48" s="213"/>
      <c r="H48" s="213"/>
    </row>
    <row r="49" spans="1:9" x14ac:dyDescent="0.2">
      <c r="A49" s="35"/>
      <c r="B49" s="31"/>
      <c r="C49" s="31"/>
      <c r="D49" s="31"/>
      <c r="E49" s="31"/>
      <c r="F49" s="31"/>
      <c r="G49" s="31"/>
      <c r="H49" s="31"/>
      <c r="I49" s="31"/>
    </row>
    <row r="50" spans="1:9" x14ac:dyDescent="0.2">
      <c r="A50" s="8" t="s">
        <v>381</v>
      </c>
      <c r="B50" s="32"/>
      <c r="C50" s="32"/>
      <c r="D50" s="32"/>
      <c r="E50" s="32"/>
      <c r="F50" s="32"/>
      <c r="G50" s="32"/>
      <c r="H50" s="32"/>
      <c r="I50" s="31"/>
    </row>
    <row r="51" spans="1:9" x14ac:dyDescent="0.2">
      <c r="A51" s="19"/>
      <c r="B51" s="68"/>
      <c r="C51" s="68"/>
      <c r="D51" s="68"/>
      <c r="E51" s="68"/>
      <c r="F51" s="68"/>
      <c r="G51" s="68"/>
      <c r="H51" s="68"/>
      <c r="I51" s="31"/>
    </row>
    <row r="52" spans="1:9" x14ac:dyDescent="0.2">
      <c r="A52" s="19"/>
      <c r="B52" s="68"/>
      <c r="C52" s="68"/>
      <c r="D52" s="68"/>
      <c r="E52" s="68"/>
      <c r="F52" s="68"/>
      <c r="G52" s="68"/>
      <c r="H52" s="68"/>
      <c r="I52" s="31"/>
    </row>
    <row r="53" spans="1:9" x14ac:dyDescent="0.2">
      <c r="A53" s="19"/>
      <c r="B53" s="68"/>
      <c r="C53" s="68"/>
      <c r="D53" s="68"/>
      <c r="E53" s="68"/>
      <c r="F53" s="68"/>
      <c r="G53" s="68"/>
      <c r="H53" s="68"/>
      <c r="I53" s="31"/>
    </row>
    <row r="54" spans="1:9" x14ac:dyDescent="0.2">
      <c r="A54" s="19"/>
      <c r="B54" s="68"/>
      <c r="C54" s="68"/>
      <c r="D54" s="68"/>
      <c r="E54" s="68"/>
      <c r="F54" s="68"/>
      <c r="G54" s="68"/>
      <c r="H54" s="68"/>
      <c r="I54" s="31"/>
    </row>
    <row r="55" spans="1:9" x14ac:dyDescent="0.2">
      <c r="A55" s="19"/>
      <c r="B55" s="68"/>
      <c r="C55" s="68"/>
      <c r="D55" s="68"/>
      <c r="E55" s="68"/>
      <c r="F55" s="68"/>
      <c r="G55" s="68"/>
      <c r="H55" s="68"/>
      <c r="I55" s="31"/>
    </row>
    <row r="56" spans="1:9" x14ac:dyDescent="0.2">
      <c r="A56" s="19"/>
      <c r="B56" s="68"/>
      <c r="C56" s="68"/>
      <c r="D56" s="68"/>
      <c r="E56" s="68"/>
      <c r="F56" s="68"/>
      <c r="G56" s="68"/>
      <c r="H56" s="68"/>
      <c r="I56" s="31"/>
    </row>
    <row r="57" spans="1:9" x14ac:dyDescent="0.2">
      <c r="A57" s="19"/>
      <c r="B57" s="68"/>
      <c r="C57" s="68"/>
      <c r="D57" s="68"/>
      <c r="E57" s="68"/>
      <c r="F57" s="68"/>
      <c r="G57" s="68"/>
      <c r="H57" s="68"/>
      <c r="I57" s="31"/>
    </row>
    <row r="58" spans="1:9" x14ac:dyDescent="0.2">
      <c r="A58" s="21"/>
      <c r="B58" s="68"/>
      <c r="C58" s="68"/>
      <c r="D58" s="68"/>
      <c r="E58" s="68"/>
      <c r="F58" s="68"/>
      <c r="G58" s="68"/>
      <c r="H58" s="68"/>
      <c r="I58" s="68"/>
    </row>
  </sheetData>
  <mergeCells count="8">
    <mergeCell ref="B6:B8"/>
    <mergeCell ref="C6:H6"/>
    <mergeCell ref="C7:C8"/>
    <mergeCell ref="D7:D8"/>
    <mergeCell ref="E7:E8"/>
    <mergeCell ref="F7:F8"/>
    <mergeCell ref="G7:G8"/>
    <mergeCell ref="H7:H8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64" style="9" customWidth="1"/>
    <col min="2" max="10" width="16.7109375" style="9" customWidth="1"/>
    <col min="11" max="16384" width="11.42578125" style="9"/>
  </cols>
  <sheetData>
    <row r="1" spans="1:15" x14ac:dyDescent="0.2">
      <c r="A1" s="452" t="s">
        <v>377</v>
      </c>
      <c r="B1" s="452"/>
      <c r="C1" s="452"/>
      <c r="D1" s="452"/>
      <c r="E1" s="452"/>
      <c r="F1" s="452"/>
      <c r="G1" s="452"/>
      <c r="H1" s="452"/>
      <c r="I1" s="452"/>
      <c r="J1" s="452"/>
      <c r="K1" s="482"/>
      <c r="L1" s="482"/>
      <c r="M1" s="482"/>
      <c r="N1" s="482"/>
      <c r="O1" s="482"/>
    </row>
    <row r="2" spans="1:15" x14ac:dyDescent="0.2">
      <c r="A2" s="53" t="s">
        <v>363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  <c r="M2" s="24"/>
      <c r="N2" s="24"/>
      <c r="O2" s="24"/>
    </row>
    <row r="3" spans="1:15" x14ac:dyDescent="0.2">
      <c r="A3" s="53" t="s">
        <v>364</v>
      </c>
      <c r="B3" s="230"/>
      <c r="C3" s="53"/>
      <c r="D3" s="53"/>
      <c r="E3" s="53"/>
      <c r="F3" s="53"/>
      <c r="G3" s="231"/>
      <c r="H3" s="231"/>
      <c r="I3" s="53"/>
      <c r="J3" s="23"/>
      <c r="K3" s="24"/>
      <c r="L3" s="24"/>
      <c r="M3" s="24"/>
      <c r="N3" s="24"/>
      <c r="O3" s="24"/>
    </row>
    <row r="4" spans="1:15" x14ac:dyDescent="0.2">
      <c r="A4" s="53" t="s">
        <v>365</v>
      </c>
      <c r="B4" s="230"/>
      <c r="C4" s="53"/>
      <c r="D4" s="53"/>
      <c r="E4" s="53"/>
      <c r="F4" s="53"/>
      <c r="G4" s="231"/>
      <c r="H4" s="231"/>
      <c r="I4" s="53"/>
      <c r="J4" s="23"/>
      <c r="K4" s="24"/>
      <c r="L4" s="24"/>
      <c r="M4" s="24"/>
      <c r="N4" s="24"/>
      <c r="O4" s="24"/>
    </row>
    <row r="5" spans="1:15" x14ac:dyDescent="0.2">
      <c r="A5" s="55"/>
      <c r="B5" s="55"/>
      <c r="C5" s="21"/>
      <c r="D5" s="21"/>
      <c r="E5" s="21"/>
      <c r="F5" s="21"/>
      <c r="G5" s="56"/>
      <c r="H5" s="56"/>
      <c r="I5" s="21"/>
      <c r="J5" s="20"/>
    </row>
    <row r="6" spans="1:15" x14ac:dyDescent="0.2">
      <c r="A6" s="57" t="s">
        <v>366</v>
      </c>
      <c r="B6" s="57"/>
      <c r="C6" s="57"/>
      <c r="D6" s="57"/>
      <c r="E6" s="57"/>
      <c r="F6" s="57"/>
      <c r="G6" s="57"/>
      <c r="H6" s="57"/>
      <c r="I6" s="57"/>
      <c r="J6" s="117" t="s">
        <v>0</v>
      </c>
    </row>
    <row r="7" spans="1:15" x14ac:dyDescent="0.2">
      <c r="A7" s="155"/>
      <c r="B7" s="475" t="s">
        <v>203</v>
      </c>
      <c r="C7" s="483" t="s">
        <v>204</v>
      </c>
      <c r="D7" s="483"/>
      <c r="E7" s="483"/>
      <c r="F7" s="483"/>
      <c r="G7" s="483" t="s">
        <v>205</v>
      </c>
      <c r="H7" s="483"/>
      <c r="I7" s="483"/>
      <c r="J7" s="483"/>
      <c r="K7" s="37"/>
    </row>
    <row r="8" spans="1:15" x14ac:dyDescent="0.2">
      <c r="A8" s="155"/>
      <c r="B8" s="480"/>
      <c r="C8" s="480" t="s">
        <v>206</v>
      </c>
      <c r="D8" s="480" t="s">
        <v>207</v>
      </c>
      <c r="E8" s="480" t="s">
        <v>208</v>
      </c>
      <c r="F8" s="480" t="s">
        <v>209</v>
      </c>
      <c r="G8" s="480" t="s">
        <v>210</v>
      </c>
      <c r="H8" s="480" t="s">
        <v>211</v>
      </c>
      <c r="I8" s="480" t="s">
        <v>212</v>
      </c>
      <c r="J8" s="480" t="s">
        <v>213</v>
      </c>
      <c r="K8" s="37"/>
    </row>
    <row r="9" spans="1:15" ht="13.5" thickBot="1" x14ac:dyDescent="0.25">
      <c r="A9" s="155"/>
      <c r="B9" s="481"/>
      <c r="C9" s="481"/>
      <c r="D9" s="481"/>
      <c r="E9" s="481"/>
      <c r="F9" s="481"/>
      <c r="G9" s="481"/>
      <c r="H9" s="481"/>
      <c r="I9" s="481"/>
      <c r="J9" s="481"/>
      <c r="K9" s="37"/>
    </row>
    <row r="10" spans="1:15" x14ac:dyDescent="0.2">
      <c r="A10" s="147" t="s">
        <v>4</v>
      </c>
      <c r="B10" s="392">
        <v>0.108</v>
      </c>
      <c r="C10" s="392">
        <v>9.5000000000000001E-2</v>
      </c>
      <c r="D10" s="392">
        <v>0.01</v>
      </c>
      <c r="E10" s="392">
        <v>6.0000000000000001E-3</v>
      </c>
      <c r="F10" s="392">
        <v>1.2E-2</v>
      </c>
      <c r="G10" s="392">
        <v>8.9999999999999993E-3</v>
      </c>
      <c r="H10" s="392">
        <v>3.1E-2</v>
      </c>
      <c r="I10" s="392">
        <v>7.4999999999999997E-2</v>
      </c>
      <c r="J10" s="392">
        <v>1.7999999999999999E-2</v>
      </c>
    </row>
    <row r="11" spans="1:15" x14ac:dyDescent="0.2">
      <c r="A11" s="17" t="s">
        <v>187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5" x14ac:dyDescent="0.2">
      <c r="A12" s="148" t="s">
        <v>5</v>
      </c>
      <c r="B12" s="123">
        <v>9.5000000000000001E-2</v>
      </c>
      <c r="C12" s="123">
        <v>7.6491361314696166E-2</v>
      </c>
      <c r="D12" s="123">
        <v>1.204811911237399E-2</v>
      </c>
      <c r="E12" s="123">
        <v>4.5190362883164338E-3</v>
      </c>
      <c r="F12" s="123">
        <v>1.3811515038144217E-2</v>
      </c>
      <c r="G12" s="123">
        <v>4.122355493649402E-3</v>
      </c>
      <c r="H12" s="123">
        <v>3.2413340915856619E-2</v>
      </c>
      <c r="I12" s="123">
        <v>5.5394973955474595E-2</v>
      </c>
      <c r="J12" s="123">
        <v>2.305438933281221E-2</v>
      </c>
    </row>
    <row r="13" spans="1:15" x14ac:dyDescent="0.2">
      <c r="A13" s="148" t="s">
        <v>6</v>
      </c>
      <c r="B13" s="123">
        <v>0.115</v>
      </c>
      <c r="C13" s="123">
        <v>0.11401444120586325</v>
      </c>
      <c r="D13" s="123">
        <v>4.5604665893368857E-3</v>
      </c>
      <c r="E13" s="123">
        <v>4.7267610555460906E-3</v>
      </c>
      <c r="F13" s="123">
        <v>7.2955676115717327E-3</v>
      </c>
      <c r="G13" s="123">
        <v>1.3196671903811526E-2</v>
      </c>
      <c r="H13" s="123">
        <v>2.326245532234612E-2</v>
      </c>
      <c r="I13" s="123">
        <v>9.7227325459844249E-2</v>
      </c>
      <c r="J13" s="123">
        <v>9.9585435614459247E-3</v>
      </c>
    </row>
    <row r="14" spans="1:15" x14ac:dyDescent="0.2">
      <c r="A14" s="148" t="s">
        <v>7</v>
      </c>
      <c r="B14" s="123">
        <v>0.2</v>
      </c>
      <c r="C14" s="123">
        <v>0.16213082603065598</v>
      </c>
      <c r="D14" s="123">
        <v>2.1434554262827289E-2</v>
      </c>
      <c r="E14" s="123">
        <v>2.021922139355873E-2</v>
      </c>
      <c r="F14" s="123">
        <v>2.4279801375307657E-2</v>
      </c>
      <c r="G14" s="123">
        <v>3.6812175137157066E-2</v>
      </c>
      <c r="H14" s="123">
        <v>5.7540655134853541E-2</v>
      </c>
      <c r="I14" s="123">
        <v>0.14042325968509567</v>
      </c>
      <c r="J14" s="123">
        <v>1.3309492612553517E-2</v>
      </c>
    </row>
    <row r="15" spans="1:15" x14ac:dyDescent="0.2">
      <c r="A15" s="17" t="s">
        <v>186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5" x14ac:dyDescent="0.2">
      <c r="A16" s="19" t="s">
        <v>8</v>
      </c>
      <c r="B16" s="123">
        <v>0.104</v>
      </c>
      <c r="C16" s="123">
        <v>9.0999999999999998E-2</v>
      </c>
      <c r="D16" s="123">
        <v>0.01</v>
      </c>
      <c r="E16" s="123">
        <v>5.0000000000000001E-3</v>
      </c>
      <c r="F16" s="123">
        <v>1.2E-2</v>
      </c>
      <c r="G16" s="123">
        <v>8.0000000000000002E-3</v>
      </c>
      <c r="H16" s="123">
        <v>2.9000000000000001E-2</v>
      </c>
      <c r="I16" s="123">
        <v>7.0999999999999994E-2</v>
      </c>
      <c r="J16" s="123">
        <v>1.9E-2</v>
      </c>
    </row>
    <row r="17" spans="1:10" x14ac:dyDescent="0.2">
      <c r="A17" s="19" t="s">
        <v>9</v>
      </c>
      <c r="B17" s="123">
        <v>0.191</v>
      </c>
      <c r="C17" s="123">
        <v>0.158</v>
      </c>
      <c r="D17" s="123">
        <v>1.4E-2</v>
      </c>
      <c r="E17" s="123">
        <v>1.2E-2</v>
      </c>
      <c r="F17" s="123">
        <v>1.7000000000000001E-2</v>
      </c>
      <c r="G17" s="123">
        <v>3.3000000000000002E-2</v>
      </c>
      <c r="H17" s="123">
        <v>5.8000000000000003E-2</v>
      </c>
      <c r="I17" s="123">
        <v>0.14299999999999999</v>
      </c>
      <c r="J17" s="123">
        <v>5.0000000000000001E-3</v>
      </c>
    </row>
    <row r="18" spans="1:10" x14ac:dyDescent="0.2">
      <c r="A18" s="17" t="s">
        <v>188</v>
      </c>
      <c r="B18" s="88"/>
      <c r="C18" s="88"/>
      <c r="D18" s="88"/>
      <c r="E18" s="88"/>
      <c r="F18" s="88"/>
      <c r="G18" s="88"/>
      <c r="H18" s="88"/>
      <c r="I18" s="88"/>
      <c r="J18" s="88"/>
    </row>
    <row r="19" spans="1:10" x14ac:dyDescent="0.2">
      <c r="A19" s="19" t="s">
        <v>189</v>
      </c>
      <c r="B19" s="123">
        <v>0.49526592590213697</v>
      </c>
      <c r="C19" s="123">
        <v>0.49526592590213697</v>
      </c>
      <c r="D19" s="123">
        <v>0.49526592590213697</v>
      </c>
      <c r="E19" s="123">
        <v>0.49526592590213697</v>
      </c>
      <c r="F19" s="123">
        <v>0</v>
      </c>
      <c r="G19" s="123">
        <v>0.49526592590213697</v>
      </c>
      <c r="H19" s="123">
        <v>0.49526592590213697</v>
      </c>
      <c r="I19" s="123">
        <v>0.49526592590213697</v>
      </c>
      <c r="J19" s="123">
        <v>0</v>
      </c>
    </row>
    <row r="20" spans="1:10" x14ac:dyDescent="0.2">
      <c r="A20" s="19" t="s">
        <v>191</v>
      </c>
      <c r="B20" s="123">
        <v>0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</row>
    <row r="21" spans="1:10" x14ac:dyDescent="0.2">
      <c r="A21" s="19" t="s">
        <v>190</v>
      </c>
      <c r="B21" s="123">
        <v>0.10826881846320589</v>
      </c>
      <c r="C21" s="123">
        <v>9.4622007588626753E-2</v>
      </c>
      <c r="D21" s="123">
        <v>9.8422836563774527E-3</v>
      </c>
      <c r="E21" s="123">
        <v>5.3454107164405771E-3</v>
      </c>
      <c r="F21" s="123">
        <v>1.2262321187447722E-2</v>
      </c>
      <c r="G21" s="123">
        <v>9.0708171983496129E-3</v>
      </c>
      <c r="H21" s="123">
        <v>3.066174655363501E-2</v>
      </c>
      <c r="I21" s="123">
        <v>7.4945167895105275E-2</v>
      </c>
      <c r="J21" s="123">
        <v>1.7966081971612525E-2</v>
      </c>
    </row>
    <row r="22" spans="1:10" x14ac:dyDescent="0.2">
      <c r="A22" s="156" t="s">
        <v>10</v>
      </c>
      <c r="B22" s="88"/>
      <c r="C22" s="88"/>
      <c r="D22" s="88"/>
      <c r="E22" s="88"/>
      <c r="F22" s="88"/>
      <c r="G22" s="88"/>
      <c r="H22" s="88"/>
      <c r="I22" s="88"/>
      <c r="J22" s="88"/>
    </row>
    <row r="23" spans="1:10" x14ac:dyDescent="0.2">
      <c r="A23" s="19" t="s">
        <v>162</v>
      </c>
      <c r="B23" s="123">
        <v>0.13417485879391289</v>
      </c>
      <c r="C23" s="123">
        <v>0.13085184714521891</v>
      </c>
      <c r="D23" s="123">
        <v>3.4449690560853382E-3</v>
      </c>
      <c r="E23" s="123">
        <v>1.0280304901386923E-3</v>
      </c>
      <c r="F23" s="123">
        <v>3.0175874194176026E-3</v>
      </c>
      <c r="G23" s="123">
        <v>9.1677311061435715E-3</v>
      </c>
      <c r="H23" s="123">
        <v>2.4642355191064457E-2</v>
      </c>
      <c r="I23" s="123">
        <v>8.5641396807508888E-2</v>
      </c>
      <c r="J23" s="123">
        <v>3.0334350882011373E-2</v>
      </c>
    </row>
    <row r="24" spans="1:10" x14ac:dyDescent="0.2">
      <c r="A24" s="19" t="s">
        <v>163</v>
      </c>
      <c r="B24" s="123">
        <v>5.1057952859537153E-2</v>
      </c>
      <c r="C24" s="123">
        <v>5.1057952859537153E-2</v>
      </c>
      <c r="D24" s="123">
        <v>0</v>
      </c>
      <c r="E24" s="123">
        <v>0</v>
      </c>
      <c r="F24" s="123">
        <v>0</v>
      </c>
      <c r="G24" s="123">
        <v>2.6031698718458864E-2</v>
      </c>
      <c r="H24" s="123">
        <v>2.6031698718458864E-2</v>
      </c>
      <c r="I24" s="123">
        <v>2.5801549301248738E-2</v>
      </c>
      <c r="J24" s="123">
        <v>1.2350184419179733E-2</v>
      </c>
    </row>
    <row r="25" spans="1:10" x14ac:dyDescent="0.2">
      <c r="A25" s="19" t="s">
        <v>164</v>
      </c>
      <c r="B25" s="123">
        <v>0.47497954561834155</v>
      </c>
      <c r="C25" s="123">
        <v>0</v>
      </c>
      <c r="D25" s="123">
        <v>0</v>
      </c>
      <c r="E25" s="123">
        <v>0</v>
      </c>
      <c r="F25" s="123">
        <v>0.47497954561834155</v>
      </c>
      <c r="G25" s="123">
        <v>0.47497954561834155</v>
      </c>
      <c r="H25" s="123">
        <v>0.47497954561834155</v>
      </c>
      <c r="I25" s="123">
        <v>0</v>
      </c>
      <c r="J25" s="123">
        <v>0</v>
      </c>
    </row>
    <row r="26" spans="1:10" x14ac:dyDescent="0.2">
      <c r="A26" s="19" t="s">
        <v>165</v>
      </c>
      <c r="B26" s="123">
        <v>9.7831728165186996E-2</v>
      </c>
      <c r="C26" s="123">
        <v>5.9789841856376216E-2</v>
      </c>
      <c r="D26" s="123">
        <v>0</v>
      </c>
      <c r="E26" s="123">
        <v>0</v>
      </c>
      <c r="F26" s="123">
        <v>4.8548855129395933E-2</v>
      </c>
      <c r="G26" s="123">
        <v>0</v>
      </c>
      <c r="H26" s="123">
        <v>5.9589178491720254E-2</v>
      </c>
      <c r="I26" s="123">
        <v>5.9789841856376216E-2</v>
      </c>
      <c r="J26" s="123">
        <v>0</v>
      </c>
    </row>
    <row r="27" spans="1:10" x14ac:dyDescent="0.2">
      <c r="A27" s="19" t="s">
        <v>166</v>
      </c>
      <c r="B27" s="123">
        <v>3.8397694053350792E-2</v>
      </c>
      <c r="C27" s="123">
        <v>3.8397694053350792E-2</v>
      </c>
      <c r="D27" s="123">
        <v>0</v>
      </c>
      <c r="E27" s="123">
        <v>0</v>
      </c>
      <c r="F27" s="123">
        <v>0</v>
      </c>
      <c r="G27" s="123">
        <v>0</v>
      </c>
      <c r="H27" s="123">
        <v>5.2618251214448554E-3</v>
      </c>
      <c r="I27" s="123">
        <v>3.8397694053350792E-2</v>
      </c>
      <c r="J27" s="123">
        <v>0</v>
      </c>
    </row>
    <row r="28" spans="1:10" x14ac:dyDescent="0.2">
      <c r="A28" s="19" t="s">
        <v>167</v>
      </c>
      <c r="B28" s="123">
        <v>9.5171376100060906E-2</v>
      </c>
      <c r="C28" s="123">
        <v>9.5171376100060906E-2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9.5171376100060906E-2</v>
      </c>
      <c r="J28" s="123">
        <v>0</v>
      </c>
    </row>
    <row r="29" spans="1:10" ht="38.25" x14ac:dyDescent="0.2">
      <c r="A29" s="19" t="s">
        <v>344</v>
      </c>
      <c r="B29" s="123">
        <v>0.16353988679443746</v>
      </c>
      <c r="C29" s="123">
        <v>0.1565645865440897</v>
      </c>
      <c r="D29" s="123">
        <v>4.4216962755673161E-2</v>
      </c>
      <c r="E29" s="123">
        <v>0</v>
      </c>
      <c r="F29" s="123">
        <v>1.9802929608139522E-2</v>
      </c>
      <c r="G29" s="123">
        <v>6.9753002503477558E-3</v>
      </c>
      <c r="H29" s="123">
        <v>5.1192263006020922E-2</v>
      </c>
      <c r="I29" s="123">
        <v>0.11213045638027694</v>
      </c>
      <c r="J29" s="123">
        <v>4.4434130163812736E-2</v>
      </c>
    </row>
    <row r="30" spans="1:10" x14ac:dyDescent="0.2">
      <c r="A30" s="19" t="s">
        <v>168</v>
      </c>
      <c r="B30" s="123">
        <v>2.8381980325008674E-2</v>
      </c>
      <c r="C30" s="123">
        <v>2.8381980325008674E-2</v>
      </c>
      <c r="D30" s="123">
        <v>0</v>
      </c>
      <c r="E30" s="123">
        <v>0</v>
      </c>
      <c r="F30" s="123">
        <v>0</v>
      </c>
      <c r="G30" s="123">
        <v>0</v>
      </c>
      <c r="H30" s="123">
        <v>0</v>
      </c>
      <c r="I30" s="123">
        <v>2.8381980325008674E-2</v>
      </c>
      <c r="J30" s="123">
        <v>0</v>
      </c>
    </row>
    <row r="31" spans="1:10" x14ac:dyDescent="0.2">
      <c r="A31" s="19" t="s">
        <v>169</v>
      </c>
      <c r="B31" s="123">
        <v>0.22617745012174401</v>
      </c>
      <c r="C31" s="123">
        <v>0.15825557734153831</v>
      </c>
      <c r="D31" s="123">
        <v>3.3819937661722622E-2</v>
      </c>
      <c r="E31" s="123">
        <v>0</v>
      </c>
      <c r="F31" s="123">
        <v>6.7921872780205672E-2</v>
      </c>
      <c r="G31" s="123">
        <v>0</v>
      </c>
      <c r="H31" s="123">
        <v>0.10199294127688917</v>
      </c>
      <c r="I31" s="123">
        <v>0.19207551500326095</v>
      </c>
      <c r="J31" s="123">
        <v>0</v>
      </c>
    </row>
    <row r="32" spans="1:10" x14ac:dyDescent="0.2">
      <c r="A32" s="19" t="s">
        <v>170</v>
      </c>
      <c r="B32" s="123">
        <v>1</v>
      </c>
      <c r="C32" s="123">
        <v>1</v>
      </c>
      <c r="D32" s="123">
        <v>1</v>
      </c>
      <c r="E32" s="123">
        <v>1</v>
      </c>
      <c r="F32" s="123">
        <v>0</v>
      </c>
      <c r="G32" s="123">
        <v>1</v>
      </c>
      <c r="H32" s="123">
        <v>1</v>
      </c>
      <c r="I32" s="123">
        <v>1</v>
      </c>
      <c r="J32" s="123">
        <v>0</v>
      </c>
    </row>
    <row r="33" spans="1:10" x14ac:dyDescent="0.2">
      <c r="A33" s="19" t="s">
        <v>171</v>
      </c>
      <c r="B33" s="123">
        <v>4.5715551957794795E-2</v>
      </c>
      <c r="C33" s="123">
        <v>3.7495565851382237E-2</v>
      </c>
      <c r="D33" s="123">
        <v>0</v>
      </c>
      <c r="E33" s="123">
        <v>0</v>
      </c>
      <c r="F33" s="123">
        <v>8.2199861064125579E-3</v>
      </c>
      <c r="G33" s="123">
        <v>0</v>
      </c>
      <c r="H33" s="123">
        <v>1.6619872350731323E-2</v>
      </c>
      <c r="I33" s="123">
        <v>3.7495565851382237E-2</v>
      </c>
      <c r="J33" s="123">
        <v>0</v>
      </c>
    </row>
    <row r="34" spans="1:10" ht="25.5" x14ac:dyDescent="0.2">
      <c r="A34" s="19" t="s">
        <v>172</v>
      </c>
      <c r="B34" s="123">
        <v>0.11518183657761817</v>
      </c>
      <c r="C34" s="123">
        <v>0.11518183657761817</v>
      </c>
      <c r="D34" s="123">
        <v>1.8207617589238782E-2</v>
      </c>
      <c r="E34" s="123">
        <v>0</v>
      </c>
      <c r="F34" s="123">
        <v>0</v>
      </c>
      <c r="G34" s="123">
        <v>3.727106143791474E-2</v>
      </c>
      <c r="H34" s="123">
        <v>1.8207617589238782E-2</v>
      </c>
      <c r="I34" s="123">
        <v>7.7910775139703445E-2</v>
      </c>
      <c r="J34" s="123">
        <v>0</v>
      </c>
    </row>
    <row r="35" spans="1:10" x14ac:dyDescent="0.2">
      <c r="A35" s="19" t="s">
        <v>173</v>
      </c>
      <c r="B35" s="123">
        <v>6.572807170495977E-2</v>
      </c>
      <c r="C35" s="123">
        <v>5.5957813593823201E-2</v>
      </c>
      <c r="D35" s="123">
        <v>0</v>
      </c>
      <c r="E35" s="123">
        <v>9.7702581111365691E-3</v>
      </c>
      <c r="F35" s="123">
        <v>0</v>
      </c>
      <c r="G35" s="123">
        <v>0</v>
      </c>
      <c r="H35" s="123">
        <v>4.7084206750353887E-2</v>
      </c>
      <c r="I35" s="123">
        <v>3.7327675722989791E-2</v>
      </c>
      <c r="J35" s="123">
        <v>0</v>
      </c>
    </row>
    <row r="36" spans="1:10" ht="15.75" customHeight="1" x14ac:dyDescent="0.2">
      <c r="A36" s="19" t="s">
        <v>174</v>
      </c>
      <c r="B36" s="123">
        <v>9.3466646427050909E-2</v>
      </c>
      <c r="C36" s="123">
        <v>2.2963059352934995E-2</v>
      </c>
      <c r="D36" s="123">
        <v>0</v>
      </c>
      <c r="E36" s="123">
        <v>1.2217770453528351E-2</v>
      </c>
      <c r="F36" s="123">
        <v>7.0503587074115928E-2</v>
      </c>
      <c r="G36" s="123">
        <v>8.2721357527644285E-2</v>
      </c>
      <c r="H36" s="123">
        <v>2.2963059352934995E-2</v>
      </c>
      <c r="I36" s="123">
        <v>7.0503587074115928E-2</v>
      </c>
      <c r="J36" s="123">
        <v>0</v>
      </c>
    </row>
    <row r="37" spans="1:10" x14ac:dyDescent="0.2">
      <c r="A37" s="19" t="s">
        <v>175</v>
      </c>
      <c r="B37" s="123">
        <v>1.5065629491705828E-2</v>
      </c>
      <c r="C37" s="123">
        <v>0</v>
      </c>
      <c r="D37" s="123">
        <v>0</v>
      </c>
      <c r="E37" s="123">
        <v>1.5065629491705828E-2</v>
      </c>
      <c r="F37" s="123">
        <v>0</v>
      </c>
      <c r="G37" s="123">
        <v>0</v>
      </c>
      <c r="H37" s="123">
        <v>1.5065629491705828E-2</v>
      </c>
      <c r="I37" s="123">
        <v>1.5065629491705828E-2</v>
      </c>
      <c r="J37" s="123">
        <v>0</v>
      </c>
    </row>
    <row r="38" spans="1:10" ht="25.5" x14ac:dyDescent="0.2">
      <c r="A38" s="19" t="s">
        <v>176</v>
      </c>
      <c r="B38" s="123">
        <v>4.3442663323136746E-2</v>
      </c>
      <c r="C38" s="123">
        <v>4.3442663323136746E-2</v>
      </c>
      <c r="D38" s="123">
        <v>0</v>
      </c>
      <c r="E38" s="123">
        <v>0</v>
      </c>
      <c r="F38" s="123">
        <v>0</v>
      </c>
      <c r="G38" s="123">
        <v>0</v>
      </c>
      <c r="H38" s="123">
        <v>0</v>
      </c>
      <c r="I38" s="123">
        <v>4.3442663323136746E-2</v>
      </c>
      <c r="J38" s="123">
        <v>0</v>
      </c>
    </row>
    <row r="39" spans="1:10" x14ac:dyDescent="0.2">
      <c r="A39" s="19" t="s">
        <v>177</v>
      </c>
      <c r="B39" s="123">
        <v>0</v>
      </c>
      <c r="C39" s="123">
        <v>0</v>
      </c>
      <c r="D39" s="123">
        <v>0</v>
      </c>
      <c r="E39" s="123">
        <v>0</v>
      </c>
      <c r="F39" s="123">
        <v>0</v>
      </c>
      <c r="G39" s="123">
        <v>0</v>
      </c>
      <c r="H39" s="123">
        <v>0</v>
      </c>
      <c r="I39" s="123">
        <v>0</v>
      </c>
      <c r="J39" s="123">
        <v>0</v>
      </c>
    </row>
    <row r="40" spans="1:10" x14ac:dyDescent="0.2">
      <c r="A40" s="19" t="s">
        <v>178</v>
      </c>
      <c r="B40" s="123">
        <v>7.8769840663526353E-2</v>
      </c>
      <c r="C40" s="123">
        <v>7.8769840663526353E-2</v>
      </c>
      <c r="D40" s="123">
        <v>0</v>
      </c>
      <c r="E40" s="123">
        <v>0</v>
      </c>
      <c r="F40" s="123">
        <v>0</v>
      </c>
      <c r="G40" s="123">
        <v>0</v>
      </c>
      <c r="H40" s="123">
        <v>0</v>
      </c>
      <c r="I40" s="123">
        <v>5.5949690541985023E-2</v>
      </c>
      <c r="J40" s="123">
        <v>2.2820150121541337E-2</v>
      </c>
    </row>
    <row r="41" spans="1:10" x14ac:dyDescent="0.2">
      <c r="A41" s="19" t="s">
        <v>179</v>
      </c>
      <c r="B41" s="123">
        <v>0.24545656622355647</v>
      </c>
      <c r="C41" s="123">
        <v>0.12226680294801573</v>
      </c>
      <c r="D41" s="123">
        <v>0.12318976327554071</v>
      </c>
      <c r="E41" s="123">
        <v>0.12318976327554071</v>
      </c>
      <c r="F41" s="123">
        <v>0</v>
      </c>
      <c r="G41" s="123">
        <v>0</v>
      </c>
      <c r="H41" s="123">
        <v>0.12318976327554071</v>
      </c>
      <c r="I41" s="123">
        <v>0.12318976327554071</v>
      </c>
      <c r="J41" s="123">
        <v>0.12226680294801573</v>
      </c>
    </row>
    <row r="42" spans="1:10" x14ac:dyDescent="0.2">
      <c r="A42" s="19" t="s">
        <v>180</v>
      </c>
      <c r="B42" s="123">
        <v>0.21430713859859396</v>
      </c>
      <c r="C42" s="123">
        <v>0.21430713859859396</v>
      </c>
      <c r="D42" s="123">
        <v>0</v>
      </c>
      <c r="E42" s="123">
        <v>0</v>
      </c>
      <c r="F42" s="123">
        <v>0</v>
      </c>
      <c r="G42" s="123">
        <v>0</v>
      </c>
      <c r="H42" s="123">
        <v>0.12038006755299739</v>
      </c>
      <c r="I42" s="123">
        <v>9.3927071045596583E-2</v>
      </c>
      <c r="J42" s="123">
        <v>0</v>
      </c>
    </row>
    <row r="43" spans="1:10" x14ac:dyDescent="0.2">
      <c r="A43" s="19" t="s">
        <v>181</v>
      </c>
      <c r="B43" s="123">
        <v>0</v>
      </c>
      <c r="C43" s="123">
        <v>0</v>
      </c>
      <c r="D43" s="123">
        <v>0</v>
      </c>
      <c r="E43" s="123">
        <v>0</v>
      </c>
      <c r="F43" s="123">
        <v>0</v>
      </c>
      <c r="G43" s="123">
        <v>0</v>
      </c>
      <c r="H43" s="123">
        <v>0</v>
      </c>
      <c r="I43" s="123">
        <v>0</v>
      </c>
      <c r="J43" s="123">
        <v>0</v>
      </c>
    </row>
    <row r="44" spans="1:10" x14ac:dyDescent="0.2">
      <c r="A44" s="19" t="s">
        <v>182</v>
      </c>
      <c r="B44" s="123">
        <v>3.4094890132015949E-2</v>
      </c>
      <c r="C44" s="123">
        <v>3.4094890132015949E-2</v>
      </c>
      <c r="D44" s="123">
        <v>0</v>
      </c>
      <c r="E44" s="123">
        <v>0</v>
      </c>
      <c r="F44" s="123">
        <v>0</v>
      </c>
      <c r="G44" s="123">
        <v>0</v>
      </c>
      <c r="H44" s="123">
        <v>0</v>
      </c>
      <c r="I44" s="123">
        <v>3.4094890132015949E-2</v>
      </c>
      <c r="J44" s="123">
        <v>0</v>
      </c>
    </row>
    <row r="45" spans="1:10" x14ac:dyDescent="0.2">
      <c r="A45" s="19" t="s">
        <v>183</v>
      </c>
      <c r="B45" s="123">
        <v>0.11964250733320257</v>
      </c>
      <c r="C45" s="123">
        <v>0.11964250733320257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3.3263858214140442E-2</v>
      </c>
      <c r="J45" s="123">
        <v>8.6378649119062151E-2</v>
      </c>
    </row>
    <row r="46" spans="1:10" ht="13.5" thickBot="1" x14ac:dyDescent="0.25">
      <c r="A46" s="388" t="s">
        <v>184</v>
      </c>
      <c r="B46" s="393">
        <v>7.9563545883778106E-2</v>
      </c>
      <c r="C46" s="393">
        <v>7.9563545883778106E-2</v>
      </c>
      <c r="D46" s="393">
        <v>4.6132404545031855E-2</v>
      </c>
      <c r="E46" s="393">
        <v>4.6132404545031855E-2</v>
      </c>
      <c r="F46" s="393">
        <v>4.6132404545031855E-2</v>
      </c>
      <c r="G46" s="393">
        <v>4.6132404545031855E-2</v>
      </c>
      <c r="H46" s="393">
        <v>4.6132404545031855E-2</v>
      </c>
      <c r="I46" s="393">
        <v>6.2798613715763132E-2</v>
      </c>
      <c r="J46" s="393">
        <v>1.6764932168014977E-2</v>
      </c>
    </row>
    <row r="47" spans="1:10" x14ac:dyDescent="0.2">
      <c r="A47" s="21" t="s">
        <v>228</v>
      </c>
    </row>
    <row r="48" spans="1:10" x14ac:dyDescent="0.2">
      <c r="A48" s="8" t="s">
        <v>252</v>
      </c>
      <c r="B48" s="232"/>
      <c r="C48" s="232"/>
      <c r="D48" s="232"/>
      <c r="E48" s="232"/>
      <c r="F48" s="232"/>
      <c r="G48" s="232"/>
      <c r="H48" s="232"/>
      <c r="I48" s="232"/>
      <c r="J48" s="232"/>
    </row>
    <row r="51" spans="1:10" ht="34.5" customHeight="1" x14ac:dyDescent="0.2">
      <c r="A51" s="473" t="s">
        <v>378</v>
      </c>
      <c r="B51" s="473"/>
      <c r="C51" s="473"/>
      <c r="D51" s="473"/>
      <c r="E51" s="473"/>
      <c r="F51" s="473"/>
      <c r="G51" s="473"/>
      <c r="H51" s="473"/>
      <c r="I51" s="473"/>
      <c r="J51" s="473"/>
    </row>
  </sheetData>
  <mergeCells count="13">
    <mergeCell ref="A51:J51"/>
    <mergeCell ref="I8:I9"/>
    <mergeCell ref="J8:J9"/>
    <mergeCell ref="A1:O1"/>
    <mergeCell ref="B7:B9"/>
    <mergeCell ref="C7:F7"/>
    <mergeCell ref="G7:J7"/>
    <mergeCell ref="C8:C9"/>
    <mergeCell ref="D8:D9"/>
    <mergeCell ref="E8:E9"/>
    <mergeCell ref="F8:F9"/>
    <mergeCell ref="G8:G9"/>
    <mergeCell ref="H8:H9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0" workbookViewId="0">
      <selection activeCell="L17" sqref="L17"/>
    </sheetView>
  </sheetViews>
  <sheetFormatPr baseColWidth="10" defaultRowHeight="15" x14ac:dyDescent="0.25"/>
  <cols>
    <col min="11" max="11" width="12" style="265" bestFit="1" customWidth="1"/>
  </cols>
  <sheetData>
    <row r="1" spans="1:11" ht="15.75" thickBot="1" x14ac:dyDescent="0.3">
      <c r="A1" s="487" t="s">
        <v>256</v>
      </c>
      <c r="B1" s="488"/>
      <c r="C1" s="493" t="s">
        <v>277</v>
      </c>
      <c r="D1" s="494"/>
      <c r="E1" s="494"/>
      <c r="F1" s="267"/>
    </row>
    <row r="2" spans="1:11" x14ac:dyDescent="0.25">
      <c r="A2" s="489"/>
      <c r="B2" s="490"/>
      <c r="C2" s="495" t="s">
        <v>278</v>
      </c>
      <c r="D2" s="496"/>
      <c r="E2" s="497"/>
      <c r="F2" s="267"/>
    </row>
    <row r="3" spans="1:11" ht="51.75" x14ac:dyDescent="0.25">
      <c r="A3" s="489"/>
      <c r="B3" s="490"/>
      <c r="C3" s="268" t="s">
        <v>257</v>
      </c>
      <c r="D3" s="269" t="s">
        <v>258</v>
      </c>
      <c r="E3" s="269" t="s">
        <v>259</v>
      </c>
      <c r="F3" s="267"/>
    </row>
    <row r="4" spans="1:11" ht="15.75" thickBot="1" x14ac:dyDescent="0.3">
      <c r="A4" s="491"/>
      <c r="B4" s="492"/>
      <c r="C4" s="270" t="s">
        <v>260</v>
      </c>
      <c r="D4" s="271" t="s">
        <v>260</v>
      </c>
      <c r="E4" s="271" t="s">
        <v>260</v>
      </c>
      <c r="F4" s="267"/>
    </row>
    <row r="5" spans="1:11" x14ac:dyDescent="0.25">
      <c r="A5" s="498" t="s">
        <v>280</v>
      </c>
      <c r="B5" s="272" t="s">
        <v>232</v>
      </c>
      <c r="C5" s="273">
        <v>0</v>
      </c>
      <c r="D5" s="274">
        <v>0</v>
      </c>
      <c r="E5" s="274">
        <v>0</v>
      </c>
      <c r="F5" s="267"/>
    </row>
    <row r="6" spans="1:11" x14ac:dyDescent="0.25">
      <c r="A6" s="499"/>
      <c r="B6" s="275" t="s">
        <v>231</v>
      </c>
      <c r="C6" s="276">
        <v>15935393.248050865</v>
      </c>
      <c r="D6" s="277">
        <v>18102866.552964505</v>
      </c>
      <c r="E6" s="277">
        <v>40278554.721449681</v>
      </c>
      <c r="F6" s="267">
        <f>C6/20.059</f>
        <v>794426.10539163789</v>
      </c>
      <c r="G6" s="38">
        <f>D6/19.314</f>
        <v>937292.45899163838</v>
      </c>
      <c r="H6" s="38">
        <f>E6/20.31</f>
        <v>1983188.3171565575</v>
      </c>
      <c r="I6" s="265">
        <f>F6/1000</f>
        <v>794.42610539163786</v>
      </c>
      <c r="J6" s="265">
        <f t="shared" ref="J6:K9" si="0">G6/1000</f>
        <v>937.29245899163834</v>
      </c>
      <c r="K6" s="265">
        <f t="shared" si="0"/>
        <v>1983.1883171565576</v>
      </c>
    </row>
    <row r="7" spans="1:11" x14ac:dyDescent="0.25">
      <c r="A7" s="281"/>
      <c r="B7" s="275" t="s">
        <v>231</v>
      </c>
      <c r="C7" s="276">
        <v>14425643.745262191</v>
      </c>
      <c r="D7" s="277">
        <v>15814041.178608013</v>
      </c>
      <c r="E7" s="277">
        <v>33330381.443932183</v>
      </c>
      <c r="F7" s="267">
        <f t="shared" ref="F7:F9" si="1">C7/20.059</f>
        <v>719160.66330635571</v>
      </c>
      <c r="G7" s="38">
        <f t="shared" ref="G7:G9" si="2">D7/19.314</f>
        <v>818786.43360298302</v>
      </c>
      <c r="H7" s="38">
        <f t="shared" ref="H7:H9" si="3">E7/20.31</f>
        <v>1641082.2965993199</v>
      </c>
      <c r="I7" s="265">
        <f t="shared" ref="I7:I9" si="4">F7/1000</f>
        <v>719.16066330635567</v>
      </c>
      <c r="J7" s="265">
        <f t="shared" si="0"/>
        <v>818.78643360298304</v>
      </c>
      <c r="K7" s="265">
        <f t="shared" si="0"/>
        <v>1641.08229659932</v>
      </c>
    </row>
    <row r="8" spans="1:11" x14ac:dyDescent="0.25">
      <c r="A8" s="281"/>
      <c r="B8" s="275" t="s">
        <v>231</v>
      </c>
      <c r="C8" s="276">
        <v>4664486.4493627623</v>
      </c>
      <c r="D8" s="277">
        <v>5355360.4060132904</v>
      </c>
      <c r="E8" s="277">
        <v>8322688.9531379845</v>
      </c>
      <c r="F8" s="267">
        <f t="shared" si="1"/>
        <v>232538.33438171205</v>
      </c>
      <c r="G8" s="38">
        <f t="shared" si="2"/>
        <v>277278.67899002228</v>
      </c>
      <c r="H8" s="38">
        <f t="shared" si="3"/>
        <v>409782.81403929024</v>
      </c>
      <c r="I8" s="265">
        <f t="shared" si="4"/>
        <v>232.53833438171205</v>
      </c>
      <c r="J8" s="265">
        <f t="shared" si="0"/>
        <v>277.27867899002229</v>
      </c>
      <c r="K8" s="265">
        <f t="shared" si="0"/>
        <v>409.78281403929026</v>
      </c>
    </row>
    <row r="9" spans="1:11" ht="15.75" thickBot="1" x14ac:dyDescent="0.3">
      <c r="A9" s="282"/>
      <c r="B9" s="278" t="s">
        <v>231</v>
      </c>
      <c r="C9" s="279">
        <v>177460.75980669001</v>
      </c>
      <c r="D9" s="280">
        <v>184559.1901989576</v>
      </c>
      <c r="E9" s="280">
        <v>347604.15846233978</v>
      </c>
      <c r="F9" s="267">
        <f t="shared" si="1"/>
        <v>8846.9395187541759</v>
      </c>
      <c r="G9" s="38">
        <f t="shared" si="2"/>
        <v>9555.7207310219328</v>
      </c>
      <c r="H9" s="38">
        <f t="shared" si="3"/>
        <v>17114.926561415057</v>
      </c>
      <c r="I9" s="265">
        <f t="shared" si="4"/>
        <v>8.8469395187541764</v>
      </c>
      <c r="J9" s="265">
        <f t="shared" si="0"/>
        <v>9.5557207310219336</v>
      </c>
      <c r="K9" s="265">
        <f t="shared" si="0"/>
        <v>17.114926561415057</v>
      </c>
    </row>
    <row r="13" spans="1:11" x14ac:dyDescent="0.25">
      <c r="A13" s="486" t="s">
        <v>281</v>
      </c>
      <c r="B13" s="485"/>
      <c r="C13" s="485"/>
      <c r="D13" s="485"/>
      <c r="E13" s="485"/>
      <c r="F13" s="485"/>
      <c r="G13" s="485"/>
      <c r="H13" s="485"/>
      <c r="I13" s="485"/>
      <c r="J13" s="485"/>
      <c r="K13" s="293"/>
    </row>
    <row r="14" spans="1:11" ht="15.75" thickBot="1" x14ac:dyDescent="0.3">
      <c r="A14" s="484" t="s">
        <v>260</v>
      </c>
      <c r="B14" s="485"/>
      <c r="C14" s="485"/>
      <c r="D14" s="485"/>
      <c r="E14" s="485"/>
      <c r="F14" s="485"/>
      <c r="G14" s="485"/>
      <c r="H14" s="485"/>
      <c r="I14" s="485"/>
      <c r="J14" s="485"/>
      <c r="K14" s="293"/>
    </row>
    <row r="15" spans="1:11" ht="27" thickBot="1" x14ac:dyDescent="0.3">
      <c r="A15" s="283" t="s">
        <v>282</v>
      </c>
      <c r="B15" s="284" t="s">
        <v>283</v>
      </c>
      <c r="C15" s="285" t="s">
        <v>284</v>
      </c>
      <c r="D15" s="285" t="s">
        <v>285</v>
      </c>
      <c r="E15" s="285" t="s">
        <v>286</v>
      </c>
      <c r="F15" s="285" t="s">
        <v>287</v>
      </c>
      <c r="G15" s="285" t="s">
        <v>288</v>
      </c>
      <c r="H15" s="285" t="s">
        <v>289</v>
      </c>
      <c r="I15" s="285" t="s">
        <v>290</v>
      </c>
      <c r="J15" s="286" t="s">
        <v>291</v>
      </c>
      <c r="K15" s="293"/>
    </row>
    <row r="16" spans="1:11" ht="25.5" x14ac:dyDescent="0.25">
      <c r="A16" s="287" t="s">
        <v>292</v>
      </c>
      <c r="B16" s="273">
        <v>21342665.259668302</v>
      </c>
      <c r="C16" s="274">
        <v>5916997.3794955984</v>
      </c>
      <c r="D16" s="274">
        <v>133296819.59657215</v>
      </c>
      <c r="E16" s="274">
        <v>2383358.7016091258</v>
      </c>
      <c r="F16" s="274">
        <v>770716.78014548938</v>
      </c>
      <c r="G16" s="274">
        <v>1307796.9127930067</v>
      </c>
      <c r="H16" s="274">
        <v>2018651.7224516401</v>
      </c>
      <c r="I16" s="274">
        <v>1079018.4912780703</v>
      </c>
      <c r="J16" s="288">
        <v>353938.58136538236</v>
      </c>
      <c r="K16" s="293">
        <f>J16/1000</f>
        <v>353.93858136538233</v>
      </c>
    </row>
    <row r="17" spans="1:12" ht="38.25" x14ac:dyDescent="0.25">
      <c r="A17" s="289" t="s">
        <v>293</v>
      </c>
      <c r="B17" s="276">
        <v>0</v>
      </c>
      <c r="C17" s="277">
        <v>0</v>
      </c>
      <c r="D17" s="277">
        <v>86272315.698080525</v>
      </c>
      <c r="E17" s="277">
        <v>2045415.3973503336</v>
      </c>
      <c r="F17" s="277">
        <v>387582.22820129944</v>
      </c>
      <c r="G17" s="277">
        <v>1325202.8055653616</v>
      </c>
      <c r="H17" s="277">
        <v>399806.95928509638</v>
      </c>
      <c r="I17" s="277">
        <v>741032.50910451158</v>
      </c>
      <c r="J17" s="290">
        <v>467104.97201368137</v>
      </c>
      <c r="K17" s="293">
        <f t="shared" ref="K17:K40" si="5">J17/1000</f>
        <v>467.10497201368139</v>
      </c>
      <c r="L17" s="265">
        <f>K17+K18</f>
        <v>583.35387762625771</v>
      </c>
    </row>
    <row r="18" spans="1:12" x14ac:dyDescent="0.25">
      <c r="A18" s="289" t="s">
        <v>294</v>
      </c>
      <c r="B18" s="276">
        <v>0</v>
      </c>
      <c r="C18" s="277">
        <v>0</v>
      </c>
      <c r="D18" s="277">
        <v>0</v>
      </c>
      <c r="E18" s="277">
        <v>0</v>
      </c>
      <c r="F18" s="277">
        <v>110130.98105470212</v>
      </c>
      <c r="G18" s="277">
        <v>74359.3373963755</v>
      </c>
      <c r="H18" s="277">
        <v>28714.248576252998</v>
      </c>
      <c r="I18" s="277">
        <v>20938.524493889847</v>
      </c>
      <c r="J18" s="290">
        <v>116248.9056125763</v>
      </c>
      <c r="K18" s="293">
        <f t="shared" si="5"/>
        <v>116.24890561257631</v>
      </c>
    </row>
    <row r="19" spans="1:12" ht="25.5" x14ac:dyDescent="0.25">
      <c r="A19" s="289" t="s">
        <v>295</v>
      </c>
      <c r="B19" s="276">
        <v>0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0</v>
      </c>
      <c r="I19" s="277">
        <v>0</v>
      </c>
      <c r="J19" s="290">
        <v>0</v>
      </c>
      <c r="K19" s="293">
        <f t="shared" si="5"/>
        <v>0</v>
      </c>
    </row>
    <row r="20" spans="1:12" ht="15.75" thickBot="1" x14ac:dyDescent="0.3">
      <c r="A20" s="291" t="s">
        <v>18</v>
      </c>
      <c r="B20" s="279">
        <v>21342665.259668283</v>
      </c>
      <c r="C20" s="280">
        <v>5916997.3794956058</v>
      </c>
      <c r="D20" s="280">
        <v>219569135.29465288</v>
      </c>
      <c r="E20" s="280">
        <v>4428774.0989594646</v>
      </c>
      <c r="F20" s="280">
        <v>1268429.9894014904</v>
      </c>
      <c r="G20" s="280">
        <v>2707359.0557547426</v>
      </c>
      <c r="H20" s="280">
        <v>2447172.9303129911</v>
      </c>
      <c r="I20" s="280">
        <v>1840989.5248764711</v>
      </c>
      <c r="J20" s="292">
        <v>937292.45899163967</v>
      </c>
      <c r="K20" s="293">
        <f t="shared" si="5"/>
        <v>937.29245899163971</v>
      </c>
    </row>
    <row r="21" spans="1:12" x14ac:dyDescent="0.25">
      <c r="K21" s="293">
        <f t="shared" si="5"/>
        <v>0</v>
      </c>
    </row>
    <row r="22" spans="1:12" x14ac:dyDescent="0.25">
      <c r="A22">
        <v>2010</v>
      </c>
      <c r="K22" s="293">
        <f t="shared" si="5"/>
        <v>0</v>
      </c>
    </row>
    <row r="23" spans="1:12" x14ac:dyDescent="0.25">
      <c r="A23" s="486" t="s">
        <v>296</v>
      </c>
      <c r="B23" s="485"/>
      <c r="C23" s="485"/>
      <c r="D23" s="485"/>
      <c r="E23" s="485"/>
      <c r="F23" s="485"/>
      <c r="G23" s="485"/>
      <c r="H23" s="485"/>
      <c r="I23" s="485"/>
      <c r="J23" s="485"/>
      <c r="K23" s="293">
        <f t="shared" si="5"/>
        <v>0</v>
      </c>
    </row>
    <row r="24" spans="1:12" ht="15.75" thickBot="1" x14ac:dyDescent="0.3">
      <c r="A24" s="484" t="s">
        <v>260</v>
      </c>
      <c r="B24" s="485"/>
      <c r="C24" s="485"/>
      <c r="D24" s="485"/>
      <c r="E24" s="485"/>
      <c r="F24" s="485"/>
      <c r="G24" s="485"/>
      <c r="H24" s="485"/>
      <c r="I24" s="485"/>
      <c r="J24" s="485"/>
      <c r="K24" s="293">
        <f t="shared" si="5"/>
        <v>0</v>
      </c>
    </row>
    <row r="25" spans="1:12" ht="27" thickBot="1" x14ac:dyDescent="0.3">
      <c r="A25" s="283" t="s">
        <v>282</v>
      </c>
      <c r="B25" s="284" t="s">
        <v>268</v>
      </c>
      <c r="C25" s="285" t="s">
        <v>269</v>
      </c>
      <c r="D25" s="285" t="s">
        <v>270</v>
      </c>
      <c r="E25" s="285" t="s">
        <v>271</v>
      </c>
      <c r="F25" s="285" t="s">
        <v>272</v>
      </c>
      <c r="G25" s="285" t="s">
        <v>273</v>
      </c>
      <c r="H25" s="285" t="s">
        <v>274</v>
      </c>
      <c r="I25" s="285" t="s">
        <v>275</v>
      </c>
      <c r="J25" s="286" t="s">
        <v>276</v>
      </c>
      <c r="K25" s="293" t="e">
        <f t="shared" si="5"/>
        <v>#VALUE!</v>
      </c>
    </row>
    <row r="26" spans="1:12" ht="25.5" x14ac:dyDescent="0.25">
      <c r="A26" s="287" t="s">
        <v>292</v>
      </c>
      <c r="B26" s="273">
        <v>17126464.070653141</v>
      </c>
      <c r="C26" s="274">
        <v>4761405.2924437989</v>
      </c>
      <c r="D26" s="274">
        <v>157712598.12759638</v>
      </c>
      <c r="E26" s="274">
        <v>1335315.1823802174</v>
      </c>
      <c r="F26" s="274">
        <v>2032013.1470901447</v>
      </c>
      <c r="G26" s="274">
        <v>1305386.49164504</v>
      </c>
      <c r="H26" s="274">
        <v>158620.32988946163</v>
      </c>
      <c r="I26" s="274">
        <v>1163608.5822775876</v>
      </c>
      <c r="J26" s="288">
        <v>235829.8017373794</v>
      </c>
      <c r="K26" s="293">
        <f t="shared" si="5"/>
        <v>235.8298017373794</v>
      </c>
    </row>
    <row r="27" spans="1:12" ht="38.25" x14ac:dyDescent="0.25">
      <c r="A27" s="289" t="s">
        <v>293</v>
      </c>
      <c r="B27" s="276">
        <v>0</v>
      </c>
      <c r="C27" s="277">
        <v>0</v>
      </c>
      <c r="D27" s="277">
        <v>112748228.93161081</v>
      </c>
      <c r="E27" s="277">
        <v>13964566.221252833</v>
      </c>
      <c r="F27" s="277">
        <v>674447.65827061923</v>
      </c>
      <c r="G27" s="277">
        <v>1309859.3675055122</v>
      </c>
      <c r="H27" s="277">
        <v>301740.86447289475</v>
      </c>
      <c r="I27" s="277">
        <v>688419.70977198787</v>
      </c>
      <c r="J27" s="290">
        <v>483330.86156897666</v>
      </c>
      <c r="K27" s="293">
        <f t="shared" si="5"/>
        <v>483.33086156897667</v>
      </c>
      <c r="L27" s="265">
        <f>K27+K28</f>
        <v>558.59630365425994</v>
      </c>
    </row>
    <row r="28" spans="1:12" x14ac:dyDescent="0.25">
      <c r="A28" s="289" t="s">
        <v>294</v>
      </c>
      <c r="B28" s="276">
        <v>0</v>
      </c>
      <c r="C28" s="277">
        <v>0</v>
      </c>
      <c r="D28" s="277">
        <v>0</v>
      </c>
      <c r="E28" s="277">
        <v>0</v>
      </c>
      <c r="F28" s="277">
        <v>123109.01166882408</v>
      </c>
      <c r="G28" s="277">
        <v>66091.059838788744</v>
      </c>
      <c r="H28" s="277">
        <v>23091.338210408296</v>
      </c>
      <c r="I28" s="277">
        <v>30153.413146243623</v>
      </c>
      <c r="J28" s="290">
        <v>75265.44208528327</v>
      </c>
      <c r="K28" s="293">
        <f t="shared" si="5"/>
        <v>75.265442085283269</v>
      </c>
    </row>
    <row r="29" spans="1:12" ht="25.5" x14ac:dyDescent="0.25">
      <c r="A29" s="289" t="s">
        <v>295</v>
      </c>
      <c r="B29" s="276">
        <v>0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90">
        <v>0</v>
      </c>
      <c r="K29" s="293">
        <f t="shared" si="5"/>
        <v>0</v>
      </c>
    </row>
    <row r="30" spans="1:12" ht="15.75" thickBot="1" x14ac:dyDescent="0.3">
      <c r="A30" s="291" t="s">
        <v>18</v>
      </c>
      <c r="B30" s="279">
        <v>17126464.070653152</v>
      </c>
      <c r="C30" s="280">
        <v>4761405.2924437989</v>
      </c>
      <c r="D30" s="280">
        <v>270460827.05920702</v>
      </c>
      <c r="E30" s="280">
        <v>15299881.403633054</v>
      </c>
      <c r="F30" s="280">
        <v>2829569.8170295903</v>
      </c>
      <c r="G30" s="280">
        <v>2681336.9189893403</v>
      </c>
      <c r="H30" s="280">
        <v>483452.53257276455</v>
      </c>
      <c r="I30" s="280">
        <v>1882181.705195819</v>
      </c>
      <c r="J30" s="292">
        <v>794426.10539163812</v>
      </c>
      <c r="K30" s="293">
        <f t="shared" si="5"/>
        <v>794.42610539163809</v>
      </c>
    </row>
    <row r="31" spans="1:12" x14ac:dyDescent="0.25">
      <c r="K31" s="293">
        <f t="shared" si="5"/>
        <v>0</v>
      </c>
    </row>
    <row r="32" spans="1:12" x14ac:dyDescent="0.25">
      <c r="K32" s="293">
        <f t="shared" si="5"/>
        <v>0</v>
      </c>
    </row>
    <row r="33" spans="1:12" x14ac:dyDescent="0.25">
      <c r="A33" s="486" t="s">
        <v>297</v>
      </c>
      <c r="B33" s="485"/>
      <c r="C33" s="485"/>
      <c r="D33" s="485"/>
      <c r="E33" s="485"/>
      <c r="F33" s="485"/>
      <c r="G33" s="485"/>
      <c r="H33" s="485"/>
      <c r="I33" s="485"/>
      <c r="J33" s="485"/>
      <c r="K33" s="293">
        <f t="shared" si="5"/>
        <v>0</v>
      </c>
    </row>
    <row r="34" spans="1:12" ht="15.75" thickBot="1" x14ac:dyDescent="0.3">
      <c r="A34" s="484" t="s">
        <v>260</v>
      </c>
      <c r="B34" s="485"/>
      <c r="C34" s="485"/>
      <c r="D34" s="485"/>
      <c r="E34" s="485"/>
      <c r="F34" s="485"/>
      <c r="G34" s="485"/>
      <c r="H34" s="485"/>
      <c r="I34" s="485"/>
      <c r="J34" s="485"/>
      <c r="K34" s="293">
        <f t="shared" si="5"/>
        <v>0</v>
      </c>
    </row>
    <row r="35" spans="1:12" ht="27" thickBot="1" x14ac:dyDescent="0.3">
      <c r="A35" s="283" t="s">
        <v>282</v>
      </c>
      <c r="B35" s="284" t="s">
        <v>298</v>
      </c>
      <c r="C35" s="285" t="s">
        <v>299</v>
      </c>
      <c r="D35" s="285" t="s">
        <v>300</v>
      </c>
      <c r="E35" s="285" t="s">
        <v>301</v>
      </c>
      <c r="F35" s="285" t="s">
        <v>302</v>
      </c>
      <c r="G35" s="285" t="s">
        <v>303</v>
      </c>
      <c r="H35" s="285" t="s">
        <v>304</v>
      </c>
      <c r="I35" s="285" t="s">
        <v>305</v>
      </c>
      <c r="J35" s="286" t="s">
        <v>306</v>
      </c>
      <c r="K35" s="293" t="e">
        <f t="shared" si="5"/>
        <v>#VALUE!</v>
      </c>
    </row>
    <row r="36" spans="1:12" ht="25.5" x14ac:dyDescent="0.25">
      <c r="A36" s="287" t="s">
        <v>292</v>
      </c>
      <c r="B36" s="273">
        <v>15839283.987344084</v>
      </c>
      <c r="C36" s="274">
        <v>7276155.4728512578</v>
      </c>
      <c r="D36" s="274">
        <v>105153256.96266386</v>
      </c>
      <c r="E36" s="274">
        <v>9357454.7521199249</v>
      </c>
      <c r="F36" s="274">
        <v>727653.36047384224</v>
      </c>
      <c r="G36" s="274">
        <v>3275499.2261994798</v>
      </c>
      <c r="H36" s="274">
        <v>2959367.8466477212</v>
      </c>
      <c r="I36" s="274">
        <v>1655908.733972227</v>
      </c>
      <c r="J36" s="288">
        <v>957900.72842678952</v>
      </c>
      <c r="K36" s="293">
        <f t="shared" si="5"/>
        <v>957.90072842678956</v>
      </c>
    </row>
    <row r="37" spans="1:12" ht="38.25" x14ac:dyDescent="0.25">
      <c r="A37" s="289" t="s">
        <v>293</v>
      </c>
      <c r="B37" s="276">
        <v>0</v>
      </c>
      <c r="C37" s="277">
        <v>0</v>
      </c>
      <c r="D37" s="277">
        <v>95891635.44096984</v>
      </c>
      <c r="E37" s="277">
        <v>5572329.8180845752</v>
      </c>
      <c r="F37" s="277">
        <v>650579.99359177169</v>
      </c>
      <c r="G37" s="277">
        <v>2556462.7089839927</v>
      </c>
      <c r="H37" s="277">
        <v>587126.17627709347</v>
      </c>
      <c r="I37" s="277">
        <v>1724377.649541656</v>
      </c>
      <c r="J37" s="290">
        <v>835987.0618490536</v>
      </c>
      <c r="K37" s="293">
        <f t="shared" si="5"/>
        <v>835.98706184905359</v>
      </c>
      <c r="L37" s="265">
        <f>K37+K38</f>
        <v>1025.2875887297705</v>
      </c>
    </row>
    <row r="38" spans="1:12" x14ac:dyDescent="0.25">
      <c r="A38" s="289" t="s">
        <v>294</v>
      </c>
      <c r="B38" s="276">
        <v>0</v>
      </c>
      <c r="C38" s="277">
        <v>0</v>
      </c>
      <c r="D38" s="277">
        <v>0</v>
      </c>
      <c r="E38" s="277">
        <v>0</v>
      </c>
      <c r="F38" s="277">
        <v>208426.39679101462</v>
      </c>
      <c r="G38" s="277">
        <v>300970.45474255277</v>
      </c>
      <c r="H38" s="277">
        <v>67523.434005834599</v>
      </c>
      <c r="I38" s="277">
        <v>28553.843954462725</v>
      </c>
      <c r="J38" s="290">
        <v>189300.52688071688</v>
      </c>
      <c r="K38" s="293">
        <f t="shared" si="5"/>
        <v>189.30052688071689</v>
      </c>
    </row>
    <row r="39" spans="1:12" ht="25.5" x14ac:dyDescent="0.25">
      <c r="A39" s="289" t="s">
        <v>295</v>
      </c>
      <c r="B39" s="276">
        <v>0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90">
        <v>0</v>
      </c>
      <c r="K39" s="293">
        <f t="shared" si="5"/>
        <v>0</v>
      </c>
    </row>
    <row r="40" spans="1:12" ht="15.75" thickBot="1" x14ac:dyDescent="0.3">
      <c r="A40" s="291" t="s">
        <v>18</v>
      </c>
      <c r="B40" s="279">
        <v>15839283.987344086</v>
      </c>
      <c r="C40" s="280">
        <v>7276155.4728512699</v>
      </c>
      <c r="D40" s="280">
        <v>201044892.40363371</v>
      </c>
      <c r="E40" s="280">
        <v>14929784.570204496</v>
      </c>
      <c r="F40" s="280">
        <v>1586659.7508566286</v>
      </c>
      <c r="G40" s="280">
        <v>6132932.3899260247</v>
      </c>
      <c r="H40" s="280">
        <v>3614017.4569306495</v>
      </c>
      <c r="I40" s="280">
        <v>3408840.2274683444</v>
      </c>
      <c r="J40" s="292">
        <v>1983188.317156561</v>
      </c>
      <c r="K40" s="293">
        <f t="shared" si="5"/>
        <v>1983.188317156561</v>
      </c>
    </row>
  </sheetData>
  <mergeCells count="10">
    <mergeCell ref="A1:B4"/>
    <mergeCell ref="C1:E1"/>
    <mergeCell ref="C2:E2"/>
    <mergeCell ref="A5:A6"/>
    <mergeCell ref="A33:J33"/>
    <mergeCell ref="A34:J34"/>
    <mergeCell ref="A13:J13"/>
    <mergeCell ref="A14:J14"/>
    <mergeCell ref="A23:J23"/>
    <mergeCell ref="A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93.42578125" style="8" customWidth="1"/>
    <col min="2" max="2" width="11.42578125" style="259"/>
    <col min="3" max="16384" width="11.42578125" style="8"/>
  </cols>
  <sheetData>
    <row r="1" spans="1:5" x14ac:dyDescent="0.2">
      <c r="A1" s="39" t="s">
        <v>253</v>
      </c>
    </row>
    <row r="2" spans="1:5" x14ac:dyDescent="0.2">
      <c r="A2" s="11"/>
    </row>
    <row r="3" spans="1:5" ht="13.5" thickBot="1" x14ac:dyDescent="0.25">
      <c r="A3" s="13" t="s">
        <v>220</v>
      </c>
      <c r="B3" s="260"/>
    </row>
    <row r="4" spans="1:5" x14ac:dyDescent="0.2">
      <c r="A4" s="378" t="s">
        <v>192</v>
      </c>
      <c r="B4" s="379">
        <f>SUM(B17:B40)</f>
        <v>3948</v>
      </c>
    </row>
    <row r="5" spans="1:5" x14ac:dyDescent="0.2">
      <c r="A5" s="17" t="s">
        <v>187</v>
      </c>
      <c r="B5" s="261"/>
    </row>
    <row r="6" spans="1:5" x14ac:dyDescent="0.2">
      <c r="A6" s="18" t="s">
        <v>5</v>
      </c>
      <c r="B6" s="380">
        <v>2345</v>
      </c>
    </row>
    <row r="7" spans="1:5" x14ac:dyDescent="0.2">
      <c r="A7" s="18" t="s">
        <v>6</v>
      </c>
      <c r="B7" s="380">
        <v>1350</v>
      </c>
    </row>
    <row r="8" spans="1:5" x14ac:dyDescent="0.2">
      <c r="A8" s="18" t="s">
        <v>7</v>
      </c>
      <c r="B8" s="380">
        <v>253</v>
      </c>
    </row>
    <row r="9" spans="1:5" x14ac:dyDescent="0.2">
      <c r="A9" s="17" t="s">
        <v>186</v>
      </c>
      <c r="B9" s="261"/>
    </row>
    <row r="10" spans="1:5" x14ac:dyDescent="0.2">
      <c r="A10" s="19" t="s">
        <v>8</v>
      </c>
      <c r="B10" s="380">
        <v>3727</v>
      </c>
    </row>
    <row r="11" spans="1:5" x14ac:dyDescent="0.2">
      <c r="A11" s="19" t="s">
        <v>9</v>
      </c>
      <c r="B11" s="380">
        <v>221</v>
      </c>
    </row>
    <row r="12" spans="1:5" x14ac:dyDescent="0.2">
      <c r="A12" s="17" t="s">
        <v>188</v>
      </c>
      <c r="B12" s="261"/>
      <c r="E12" s="40"/>
    </row>
    <row r="13" spans="1:5" x14ac:dyDescent="0.2">
      <c r="A13" s="19" t="s">
        <v>189</v>
      </c>
      <c r="B13" s="380">
        <v>2</v>
      </c>
    </row>
    <row r="14" spans="1:5" x14ac:dyDescent="0.2">
      <c r="A14" s="19" t="s">
        <v>191</v>
      </c>
      <c r="B14" s="380">
        <v>1</v>
      </c>
    </row>
    <row r="15" spans="1:5" x14ac:dyDescent="0.2">
      <c r="A15" s="19" t="s">
        <v>190</v>
      </c>
      <c r="B15" s="380">
        <v>3945</v>
      </c>
    </row>
    <row r="16" spans="1:5" x14ac:dyDescent="0.2">
      <c r="A16" s="17" t="s">
        <v>10</v>
      </c>
      <c r="B16" s="261"/>
    </row>
    <row r="17" spans="1:2" x14ac:dyDescent="0.2">
      <c r="A17" s="19" t="s">
        <v>162</v>
      </c>
      <c r="B17" s="380">
        <v>1372</v>
      </c>
    </row>
    <row r="18" spans="1:2" x14ac:dyDescent="0.2">
      <c r="A18" s="19" t="s">
        <v>163</v>
      </c>
      <c r="B18" s="380">
        <v>96</v>
      </c>
    </row>
    <row r="19" spans="1:2" x14ac:dyDescent="0.2">
      <c r="A19" s="19" t="s">
        <v>164</v>
      </c>
      <c r="B19" s="380">
        <v>2</v>
      </c>
    </row>
    <row r="20" spans="1:2" x14ac:dyDescent="0.2">
      <c r="A20" s="19" t="s">
        <v>165</v>
      </c>
      <c r="B20" s="380">
        <v>107</v>
      </c>
    </row>
    <row r="21" spans="1:2" x14ac:dyDescent="0.2">
      <c r="A21" s="19" t="s">
        <v>166</v>
      </c>
      <c r="B21" s="380">
        <v>257</v>
      </c>
    </row>
    <row r="22" spans="1:2" x14ac:dyDescent="0.2">
      <c r="A22" s="19" t="s">
        <v>167</v>
      </c>
      <c r="B22" s="380">
        <v>100</v>
      </c>
    </row>
    <row r="23" spans="1:2" ht="25.5" x14ac:dyDescent="0.2">
      <c r="A23" s="19" t="s">
        <v>185</v>
      </c>
      <c r="B23" s="380">
        <v>189</v>
      </c>
    </row>
    <row r="24" spans="1:2" x14ac:dyDescent="0.2">
      <c r="A24" s="19" t="s">
        <v>168</v>
      </c>
      <c r="B24" s="380">
        <v>40</v>
      </c>
    </row>
    <row r="25" spans="1:2" x14ac:dyDescent="0.2">
      <c r="A25" s="19" t="s">
        <v>169</v>
      </c>
      <c r="B25" s="380">
        <v>275</v>
      </c>
    </row>
    <row r="26" spans="1:2" x14ac:dyDescent="0.2">
      <c r="A26" s="19" t="s">
        <v>170</v>
      </c>
      <c r="B26" s="380">
        <v>1</v>
      </c>
    </row>
    <row r="27" spans="1:2" x14ac:dyDescent="0.2">
      <c r="A27" s="19" t="s">
        <v>171</v>
      </c>
      <c r="B27" s="380">
        <v>155</v>
      </c>
    </row>
    <row r="28" spans="1:2" x14ac:dyDescent="0.2">
      <c r="A28" s="19" t="s">
        <v>172</v>
      </c>
      <c r="B28" s="380">
        <v>63</v>
      </c>
    </row>
    <row r="29" spans="1:2" x14ac:dyDescent="0.2">
      <c r="A29" s="19" t="s">
        <v>173</v>
      </c>
      <c r="B29" s="380">
        <v>168</v>
      </c>
    </row>
    <row r="30" spans="1:2" x14ac:dyDescent="0.2">
      <c r="A30" s="19" t="s">
        <v>174</v>
      </c>
      <c r="B30" s="380">
        <v>137</v>
      </c>
    </row>
    <row r="31" spans="1:2" x14ac:dyDescent="0.2">
      <c r="A31" s="19" t="s">
        <v>175</v>
      </c>
      <c r="B31" s="380">
        <v>70</v>
      </c>
    </row>
    <row r="32" spans="1:2" x14ac:dyDescent="0.2">
      <c r="A32" s="19" t="s">
        <v>176</v>
      </c>
      <c r="B32" s="380">
        <v>332</v>
      </c>
    </row>
    <row r="33" spans="1:2" x14ac:dyDescent="0.2">
      <c r="A33" s="19" t="s">
        <v>177</v>
      </c>
      <c r="B33" s="380">
        <v>53</v>
      </c>
    </row>
    <row r="34" spans="1:2" x14ac:dyDescent="0.2">
      <c r="A34" s="19" t="s">
        <v>178</v>
      </c>
      <c r="B34" s="380">
        <v>53</v>
      </c>
    </row>
    <row r="35" spans="1:2" x14ac:dyDescent="0.2">
      <c r="A35" s="19" t="s">
        <v>179</v>
      </c>
      <c r="B35" s="380">
        <v>86</v>
      </c>
    </row>
    <row r="36" spans="1:2" x14ac:dyDescent="0.2">
      <c r="A36" s="19" t="s">
        <v>180</v>
      </c>
      <c r="B36" s="380">
        <v>59</v>
      </c>
    </row>
    <row r="37" spans="1:2" x14ac:dyDescent="0.2">
      <c r="A37" s="19" t="s">
        <v>181</v>
      </c>
      <c r="B37" s="380">
        <v>19</v>
      </c>
    </row>
    <row r="38" spans="1:2" x14ac:dyDescent="0.2">
      <c r="A38" s="19" t="s">
        <v>182</v>
      </c>
      <c r="B38" s="380">
        <v>140</v>
      </c>
    </row>
    <row r="39" spans="1:2" x14ac:dyDescent="0.2">
      <c r="A39" s="19" t="s">
        <v>183</v>
      </c>
      <c r="B39" s="380">
        <v>72</v>
      </c>
    </row>
    <row r="40" spans="1:2" ht="13.5" thickBot="1" x14ac:dyDescent="0.25">
      <c r="A40" s="34" t="s">
        <v>184</v>
      </c>
      <c r="B40" s="262">
        <v>102</v>
      </c>
    </row>
    <row r="41" spans="1:2" x14ac:dyDescent="0.2">
      <c r="A41" s="21" t="s">
        <v>228</v>
      </c>
    </row>
    <row r="42" spans="1:2" x14ac:dyDescent="0.2">
      <c r="A42" s="8" t="s">
        <v>251</v>
      </c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opLeftCell="G49" workbookViewId="0">
      <selection activeCell="R52" sqref="R52:R54"/>
    </sheetView>
  </sheetViews>
  <sheetFormatPr baseColWidth="10" defaultRowHeight="15" x14ac:dyDescent="0.25"/>
  <cols>
    <col min="6" max="6" width="28.140625" style="38" customWidth="1"/>
    <col min="10" max="10" width="24.5703125" style="38" customWidth="1"/>
    <col min="14" max="14" width="11.42578125" style="38"/>
    <col min="16" max="16" width="11.42578125" style="340"/>
    <col min="18" max="18" width="11.42578125" style="38"/>
    <col min="20" max="20" width="11.42578125" style="340"/>
  </cols>
  <sheetData>
    <row r="1" spans="1:37" s="38" customFormat="1" ht="15.75" customHeight="1" thickBot="1" x14ac:dyDescent="0.3">
      <c r="A1" s="317" t="s">
        <v>256</v>
      </c>
      <c r="B1" s="318"/>
      <c r="C1" s="319" t="s">
        <v>277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35"/>
      <c r="Q1" s="320"/>
      <c r="R1" s="320"/>
      <c r="S1" s="320"/>
      <c r="T1" s="335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1"/>
      <c r="AK1" s="294"/>
    </row>
    <row r="2" spans="1:37" s="38" customFormat="1" x14ac:dyDescent="0.25">
      <c r="A2" s="322"/>
      <c r="B2" s="323"/>
      <c r="C2" s="324" t="s">
        <v>278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36"/>
      <c r="Q2" s="325"/>
      <c r="R2" s="325"/>
      <c r="S2" s="325"/>
      <c r="T2" s="336"/>
      <c r="U2" s="325"/>
      <c r="V2" s="326"/>
      <c r="W2" s="327" t="s">
        <v>279</v>
      </c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8"/>
      <c r="AK2" s="294"/>
    </row>
    <row r="3" spans="1:37" s="38" customFormat="1" ht="115.5" x14ac:dyDescent="0.25">
      <c r="A3" s="322"/>
      <c r="B3" s="323"/>
      <c r="C3" s="295" t="s">
        <v>308</v>
      </c>
      <c r="D3" s="296" t="s">
        <v>310</v>
      </c>
      <c r="E3" s="296" t="s">
        <v>312</v>
      </c>
      <c r="F3" s="296"/>
      <c r="G3" s="296" t="s">
        <v>309</v>
      </c>
      <c r="H3" s="296" t="s">
        <v>311</v>
      </c>
      <c r="I3" s="296" t="s">
        <v>313</v>
      </c>
      <c r="J3" s="296"/>
      <c r="K3" s="296" t="s">
        <v>314</v>
      </c>
      <c r="L3" s="296" t="s">
        <v>318</v>
      </c>
      <c r="M3" s="296" t="s">
        <v>315</v>
      </c>
      <c r="N3" s="296"/>
      <c r="O3" s="296" t="s">
        <v>316</v>
      </c>
      <c r="P3" s="337"/>
      <c r="Q3" s="296" t="s">
        <v>317</v>
      </c>
      <c r="R3" s="296"/>
      <c r="S3" s="296" t="s">
        <v>319</v>
      </c>
      <c r="T3" s="337"/>
      <c r="U3" s="296" t="s">
        <v>320</v>
      </c>
      <c r="V3" s="296" t="s">
        <v>321</v>
      </c>
      <c r="W3" s="296" t="s">
        <v>308</v>
      </c>
      <c r="X3" s="296" t="s">
        <v>309</v>
      </c>
      <c r="Y3" s="296" t="s">
        <v>310</v>
      </c>
      <c r="Z3" s="296" t="s">
        <v>311</v>
      </c>
      <c r="AA3" s="296" t="s">
        <v>312</v>
      </c>
      <c r="AB3" s="296" t="s">
        <v>313</v>
      </c>
      <c r="AC3" s="296" t="s">
        <v>314</v>
      </c>
      <c r="AD3" s="296" t="s">
        <v>315</v>
      </c>
      <c r="AE3" s="296" t="s">
        <v>316</v>
      </c>
      <c r="AF3" s="296" t="s">
        <v>317</v>
      </c>
      <c r="AG3" s="296" t="s">
        <v>318</v>
      </c>
      <c r="AH3" s="296" t="s">
        <v>319</v>
      </c>
      <c r="AI3" s="296" t="s">
        <v>320</v>
      </c>
      <c r="AJ3" s="297" t="s">
        <v>321</v>
      </c>
      <c r="AK3" s="294"/>
    </row>
    <row r="4" spans="1:37" s="38" customFormat="1" ht="15.75" thickBot="1" x14ac:dyDescent="0.3">
      <c r="A4" s="329"/>
      <c r="B4" s="330"/>
      <c r="C4" s="298" t="s">
        <v>260</v>
      </c>
      <c r="D4" s="299" t="s">
        <v>260</v>
      </c>
      <c r="E4" s="299" t="s">
        <v>260</v>
      </c>
      <c r="F4" s="299"/>
      <c r="G4" s="299" t="s">
        <v>260</v>
      </c>
      <c r="H4" s="299" t="s">
        <v>260</v>
      </c>
      <c r="I4" s="299" t="s">
        <v>260</v>
      </c>
      <c r="J4" s="299"/>
      <c r="K4" s="299" t="s">
        <v>260</v>
      </c>
      <c r="L4" s="299" t="s">
        <v>260</v>
      </c>
      <c r="M4" s="299" t="s">
        <v>260</v>
      </c>
      <c r="N4" s="299"/>
      <c r="O4" s="299" t="s">
        <v>260</v>
      </c>
      <c r="P4" s="338"/>
      <c r="Q4" s="299" t="s">
        <v>260</v>
      </c>
      <c r="R4" s="299"/>
      <c r="S4" s="299" t="s">
        <v>260</v>
      </c>
      <c r="T4" s="338"/>
      <c r="U4" s="299" t="s">
        <v>260</v>
      </c>
      <c r="V4" s="299" t="s">
        <v>260</v>
      </c>
      <c r="W4" s="299" t="s">
        <v>260</v>
      </c>
      <c r="X4" s="299" t="s">
        <v>260</v>
      </c>
      <c r="Y4" s="299" t="s">
        <v>260</v>
      </c>
      <c r="Z4" s="299" t="s">
        <v>260</v>
      </c>
      <c r="AA4" s="299" t="s">
        <v>260</v>
      </c>
      <c r="AB4" s="299" t="s">
        <v>260</v>
      </c>
      <c r="AC4" s="299" t="s">
        <v>260</v>
      </c>
      <c r="AD4" s="299" t="s">
        <v>260</v>
      </c>
      <c r="AE4" s="299" t="s">
        <v>260</v>
      </c>
      <c r="AF4" s="299" t="s">
        <v>260</v>
      </c>
      <c r="AG4" s="299" t="s">
        <v>260</v>
      </c>
      <c r="AH4" s="299" t="s">
        <v>260</v>
      </c>
      <c r="AI4" s="299" t="s">
        <v>260</v>
      </c>
      <c r="AJ4" s="300" t="s">
        <v>260</v>
      </c>
      <c r="AK4" s="294"/>
    </row>
    <row r="5" spans="1:37" ht="15.75" thickBot="1" x14ac:dyDescent="0.3">
      <c r="A5" s="505" t="s">
        <v>261</v>
      </c>
      <c r="B5" s="301" t="s">
        <v>5</v>
      </c>
      <c r="C5" s="302">
        <v>61.619086230212567</v>
      </c>
      <c r="D5" s="303">
        <v>44.78152232448199</v>
      </c>
      <c r="E5" s="303">
        <v>28.949340293592396</v>
      </c>
      <c r="F5" s="303">
        <f>C5+D5+E5</f>
        <v>135.34994884828694</v>
      </c>
      <c r="G5" s="303">
        <v>21.01977889225407</v>
      </c>
      <c r="H5" s="303">
        <v>76.766376427454375</v>
      </c>
      <c r="I5" s="303">
        <v>120.74140711842394</v>
      </c>
      <c r="J5" s="303">
        <f>G5+H5+I5</f>
        <v>218.52756243813238</v>
      </c>
      <c r="K5" s="303">
        <v>0</v>
      </c>
      <c r="L5" s="303">
        <v>5.5718452842957715</v>
      </c>
      <c r="M5" s="303">
        <v>9.398964140233943</v>
      </c>
      <c r="N5" s="303"/>
      <c r="O5" s="303">
        <v>7.4398929336500865</v>
      </c>
      <c r="P5" s="339">
        <f t="shared" ref="P5:P44" si="0">K5+O5+L5</f>
        <v>13.011738217945858</v>
      </c>
      <c r="Q5" s="303">
        <v>11.120795518498786</v>
      </c>
      <c r="R5" s="303"/>
      <c r="S5" s="303">
        <v>47.087278152071789</v>
      </c>
      <c r="T5" s="339">
        <f t="shared" ref="T5:T44" si="1">M5+Q5+S5</f>
        <v>67.607037810804513</v>
      </c>
      <c r="U5" s="303">
        <v>148.36168706623303</v>
      </c>
      <c r="V5" s="303">
        <v>286.13460024893698</v>
      </c>
      <c r="W5" s="304" t="s">
        <v>267</v>
      </c>
      <c r="X5" s="304" t="s">
        <v>267</v>
      </c>
      <c r="Y5" s="304" t="s">
        <v>267</v>
      </c>
      <c r="Z5" s="304" t="s">
        <v>267</v>
      </c>
      <c r="AA5" s="304" t="s">
        <v>267</v>
      </c>
      <c r="AB5" s="304" t="s">
        <v>267</v>
      </c>
      <c r="AC5" s="304" t="s">
        <v>267</v>
      </c>
      <c r="AD5" s="304" t="s">
        <v>267</v>
      </c>
      <c r="AE5" s="304" t="s">
        <v>267</v>
      </c>
      <c r="AF5" s="304" t="s">
        <v>267</v>
      </c>
      <c r="AG5" s="304" t="s">
        <v>267</v>
      </c>
      <c r="AH5" s="304" t="s">
        <v>267</v>
      </c>
      <c r="AI5" s="304" t="s">
        <v>267</v>
      </c>
      <c r="AJ5" s="305" t="s">
        <v>267</v>
      </c>
      <c r="AK5" s="294"/>
    </row>
    <row r="6" spans="1:37" ht="15.75" thickBot="1" x14ac:dyDescent="0.3">
      <c r="A6" s="501"/>
      <c r="B6" s="306" t="s">
        <v>6</v>
      </c>
      <c r="C6" s="307">
        <v>90.113534330909559</v>
      </c>
      <c r="D6" s="308">
        <v>85.833627916754722</v>
      </c>
      <c r="E6" s="308">
        <v>116.68430688721973</v>
      </c>
      <c r="F6" s="303">
        <f t="shared" ref="F6:F39" si="2">C6+D6+E6</f>
        <v>292.63146913488401</v>
      </c>
      <c r="G6" s="308">
        <v>113.31697590674393</v>
      </c>
      <c r="H6" s="308">
        <v>72.51023111101938</v>
      </c>
      <c r="I6" s="308">
        <v>290.70617908031602</v>
      </c>
      <c r="J6" s="303">
        <f t="shared" ref="J6:J39" si="3">G6+H6+I6</f>
        <v>476.53338609807935</v>
      </c>
      <c r="K6" s="308">
        <v>32.042601886335937</v>
      </c>
      <c r="L6" s="308">
        <v>12.221367421024265</v>
      </c>
      <c r="M6" s="308">
        <v>73.989812804068535</v>
      </c>
      <c r="N6" s="308"/>
      <c r="O6" s="308">
        <v>31.00650992521842</v>
      </c>
      <c r="P6" s="339">
        <f t="shared" si="0"/>
        <v>75.270479232578623</v>
      </c>
      <c r="Q6" s="308">
        <v>44.184241349073432</v>
      </c>
      <c r="R6" s="308"/>
      <c r="S6" s="308">
        <v>119.51031672391068</v>
      </c>
      <c r="T6" s="339">
        <f t="shared" si="1"/>
        <v>237.68437087705263</v>
      </c>
      <c r="U6" s="308">
        <v>367.90194836746252</v>
      </c>
      <c r="V6" s="308">
        <v>714.21775697513169</v>
      </c>
      <c r="W6" s="309" t="s">
        <v>267</v>
      </c>
      <c r="X6" s="309" t="s">
        <v>267</v>
      </c>
      <c r="Y6" s="309" t="s">
        <v>267</v>
      </c>
      <c r="Z6" s="309" t="s">
        <v>267</v>
      </c>
      <c r="AA6" s="309" t="s">
        <v>267</v>
      </c>
      <c r="AB6" s="309" t="s">
        <v>267</v>
      </c>
      <c r="AC6" s="309" t="s">
        <v>267</v>
      </c>
      <c r="AD6" s="309" t="s">
        <v>267</v>
      </c>
      <c r="AE6" s="309" t="s">
        <v>267</v>
      </c>
      <c r="AF6" s="309" t="s">
        <v>267</v>
      </c>
      <c r="AG6" s="309" t="s">
        <v>267</v>
      </c>
      <c r="AH6" s="309" t="s">
        <v>267</v>
      </c>
      <c r="AI6" s="309" t="s">
        <v>267</v>
      </c>
      <c r="AJ6" s="310" t="s">
        <v>267</v>
      </c>
      <c r="AK6" s="294"/>
    </row>
    <row r="7" spans="1:37" ht="15.75" thickBot="1" x14ac:dyDescent="0.3">
      <c r="A7" s="502"/>
      <c r="B7" s="306" t="s">
        <v>7</v>
      </c>
      <c r="C7" s="307">
        <v>169.2571102046187</v>
      </c>
      <c r="D7" s="308">
        <v>35.531525127704541</v>
      </c>
      <c r="E7" s="308">
        <v>43.558080676362117</v>
      </c>
      <c r="F7" s="303">
        <f t="shared" si="2"/>
        <v>248.34671600868535</v>
      </c>
      <c r="G7" s="308">
        <v>57.83567377886493</v>
      </c>
      <c r="H7" s="308">
        <v>36.418629090852725</v>
      </c>
      <c r="I7" s="308">
        <v>32.226776693269905</v>
      </c>
      <c r="J7" s="303">
        <f t="shared" si="3"/>
        <v>126.48107956298756</v>
      </c>
      <c r="K7" s="308">
        <v>57.078730384983821</v>
      </c>
      <c r="L7" s="308">
        <v>169.84696040833197</v>
      </c>
      <c r="M7" s="308">
        <v>59.829448125770874</v>
      </c>
      <c r="N7" s="308"/>
      <c r="O7" s="308">
        <v>59.582021634973998</v>
      </c>
      <c r="P7" s="339">
        <f t="shared" si="0"/>
        <v>286.50771242828978</v>
      </c>
      <c r="Q7" s="308">
        <v>83.788421269384386</v>
      </c>
      <c r="R7" s="308"/>
      <c r="S7" s="308">
        <v>22.406639343008912</v>
      </c>
      <c r="T7" s="339">
        <f t="shared" si="1"/>
        <v>166.02450873816417</v>
      </c>
      <c r="U7" s="308">
        <v>534.85442843697479</v>
      </c>
      <c r="V7" s="308">
        <v>292.50558830115176</v>
      </c>
      <c r="W7" s="309" t="s">
        <v>267</v>
      </c>
      <c r="X7" s="309" t="s">
        <v>267</v>
      </c>
      <c r="Y7" s="309" t="s">
        <v>267</v>
      </c>
      <c r="Z7" s="309" t="s">
        <v>267</v>
      </c>
      <c r="AA7" s="309" t="s">
        <v>267</v>
      </c>
      <c r="AB7" s="309" t="s">
        <v>267</v>
      </c>
      <c r="AC7" s="309" t="s">
        <v>267</v>
      </c>
      <c r="AD7" s="309" t="s">
        <v>267</v>
      </c>
      <c r="AE7" s="309" t="s">
        <v>267</v>
      </c>
      <c r="AF7" s="309" t="s">
        <v>267</v>
      </c>
      <c r="AG7" s="309" t="s">
        <v>267</v>
      </c>
      <c r="AH7" s="309" t="s">
        <v>267</v>
      </c>
      <c r="AI7" s="309" t="s">
        <v>267</v>
      </c>
      <c r="AJ7" s="310" t="s">
        <v>267</v>
      </c>
      <c r="AK7" s="294"/>
    </row>
    <row r="8" spans="1:37" s="38" customFormat="1" ht="15.75" thickBot="1" x14ac:dyDescent="0.3">
      <c r="A8" s="334"/>
      <c r="B8" s="306"/>
      <c r="C8" s="307"/>
      <c r="D8" s="308"/>
      <c r="E8" s="308"/>
      <c r="F8" s="303"/>
      <c r="G8" s="308"/>
      <c r="H8" s="308"/>
      <c r="I8" s="308"/>
      <c r="J8" s="303"/>
      <c r="K8" s="308"/>
      <c r="L8" s="308"/>
      <c r="M8" s="308"/>
      <c r="N8" s="308"/>
      <c r="O8" s="308"/>
      <c r="P8" s="339">
        <f t="shared" si="0"/>
        <v>0</v>
      </c>
      <c r="Q8" s="308"/>
      <c r="R8" s="308"/>
      <c r="S8" s="308"/>
      <c r="T8" s="339">
        <f t="shared" si="1"/>
        <v>0</v>
      </c>
      <c r="U8" s="308"/>
      <c r="V8" s="308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10"/>
      <c r="AK8" s="294"/>
    </row>
    <row r="9" spans="1:37" ht="15.75" thickBot="1" x14ac:dyDescent="0.3">
      <c r="A9" s="332"/>
      <c r="B9" s="306" t="s">
        <v>232</v>
      </c>
      <c r="C9" s="307">
        <v>273.05094167909874</v>
      </c>
      <c r="D9" s="308">
        <v>152.05183279514753</v>
      </c>
      <c r="E9" s="308">
        <v>156.88703509732798</v>
      </c>
      <c r="F9" s="303">
        <f>C9+D9+E9</f>
        <v>581.98980957157426</v>
      </c>
      <c r="G9" s="308">
        <v>173.67070714614297</v>
      </c>
      <c r="H9" s="308">
        <v>166.26006771600069</v>
      </c>
      <c r="I9" s="308">
        <v>385.45879785810291</v>
      </c>
      <c r="J9" s="303">
        <f>G9+H9+I9</f>
        <v>725.38957272024663</v>
      </c>
      <c r="K9" s="308">
        <v>75.477291501763233</v>
      </c>
      <c r="L9" s="308">
        <v>155.38587552260623</v>
      </c>
      <c r="M9" s="308">
        <v>87.45555911221561</v>
      </c>
      <c r="N9" s="308"/>
      <c r="O9" s="308">
        <v>71.338244654964569</v>
      </c>
      <c r="P9" s="339">
        <f t="shared" si="0"/>
        <v>302.201411679334</v>
      </c>
      <c r="Q9" s="308">
        <v>74.512806986649068</v>
      </c>
      <c r="R9" s="308"/>
      <c r="S9" s="308">
        <v>162.26215049344151</v>
      </c>
      <c r="T9" s="339">
        <f t="shared" si="1"/>
        <v>324.23051659230623</v>
      </c>
      <c r="U9" s="308">
        <v>884.19122125090837</v>
      </c>
      <c r="V9" s="308">
        <v>1049.6200893125533</v>
      </c>
      <c r="W9" s="309" t="s">
        <v>267</v>
      </c>
      <c r="X9" s="309" t="s">
        <v>267</v>
      </c>
      <c r="Y9" s="309" t="s">
        <v>267</v>
      </c>
      <c r="Z9" s="309" t="s">
        <v>267</v>
      </c>
      <c r="AA9" s="309" t="s">
        <v>267</v>
      </c>
      <c r="AB9" s="309" t="s">
        <v>267</v>
      </c>
      <c r="AC9" s="309" t="s">
        <v>267</v>
      </c>
      <c r="AD9" s="309" t="s">
        <v>267</v>
      </c>
      <c r="AE9" s="309" t="s">
        <v>267</v>
      </c>
      <c r="AF9" s="309" t="s">
        <v>267</v>
      </c>
      <c r="AG9" s="309" t="s">
        <v>267</v>
      </c>
      <c r="AH9" s="309" t="s">
        <v>267</v>
      </c>
      <c r="AI9" s="309" t="s">
        <v>267</v>
      </c>
      <c r="AJ9" s="310" t="s">
        <v>267</v>
      </c>
      <c r="AK9" s="294"/>
    </row>
    <row r="10" spans="1:37" ht="15.75" customHeight="1" thickBot="1" x14ac:dyDescent="0.3">
      <c r="A10" s="331" t="s">
        <v>262</v>
      </c>
      <c r="B10" s="306" t="s">
        <v>231</v>
      </c>
      <c r="C10" s="307">
        <v>47.938789086642217</v>
      </c>
      <c r="D10" s="308">
        <v>14.094842573793647</v>
      </c>
      <c r="E10" s="308">
        <v>32.304692759846183</v>
      </c>
      <c r="F10" s="303">
        <f t="shared" si="2"/>
        <v>94.338324420282049</v>
      </c>
      <c r="G10" s="308">
        <v>18.501721431719922</v>
      </c>
      <c r="H10" s="308">
        <v>19.435168913325757</v>
      </c>
      <c r="I10" s="308">
        <v>58.215565033906778</v>
      </c>
      <c r="J10" s="303">
        <f t="shared" si="3"/>
        <v>96.152455378952453</v>
      </c>
      <c r="K10" s="308">
        <v>13.644040769556479</v>
      </c>
      <c r="L10" s="308">
        <v>32.254297591045905</v>
      </c>
      <c r="M10" s="308">
        <v>55.762665957857685</v>
      </c>
      <c r="N10" s="308"/>
      <c r="O10" s="308">
        <v>26.69017983887797</v>
      </c>
      <c r="P10" s="339">
        <f t="shared" si="0"/>
        <v>72.588518199480347</v>
      </c>
      <c r="Q10" s="308">
        <v>64.580651150307588</v>
      </c>
      <c r="R10" s="308"/>
      <c r="S10" s="308">
        <v>26.74208372555001</v>
      </c>
      <c r="T10" s="339">
        <f t="shared" si="1"/>
        <v>147.08540083371528</v>
      </c>
      <c r="U10" s="308">
        <v>166.92684261976237</v>
      </c>
      <c r="V10" s="308">
        <v>243.23785621266779</v>
      </c>
      <c r="W10" s="309" t="s">
        <v>267</v>
      </c>
      <c r="X10" s="309" t="s">
        <v>267</v>
      </c>
      <c r="Y10" s="309" t="s">
        <v>267</v>
      </c>
      <c r="Z10" s="309" t="s">
        <v>267</v>
      </c>
      <c r="AA10" s="309" t="s">
        <v>267</v>
      </c>
      <c r="AB10" s="309" t="s">
        <v>267</v>
      </c>
      <c r="AC10" s="309" t="s">
        <v>267</v>
      </c>
      <c r="AD10" s="309" t="s">
        <v>267</v>
      </c>
      <c r="AE10" s="309" t="s">
        <v>267</v>
      </c>
      <c r="AF10" s="309" t="s">
        <v>267</v>
      </c>
      <c r="AG10" s="309" t="s">
        <v>267</v>
      </c>
      <c r="AH10" s="309" t="s">
        <v>267</v>
      </c>
      <c r="AI10" s="309" t="s">
        <v>267</v>
      </c>
      <c r="AJ10" s="310" t="s">
        <v>267</v>
      </c>
      <c r="AK10" s="294"/>
    </row>
    <row r="11" spans="1:37" s="38" customFormat="1" ht="15.75" customHeight="1" thickBot="1" x14ac:dyDescent="0.3">
      <c r="A11" s="331"/>
      <c r="B11" s="306"/>
      <c r="C11" s="307"/>
      <c r="D11" s="308"/>
      <c r="E11" s="308"/>
      <c r="F11" s="303"/>
      <c r="G11" s="308"/>
      <c r="H11" s="308"/>
      <c r="I11" s="308"/>
      <c r="J11" s="303"/>
      <c r="K11" s="308"/>
      <c r="L11" s="308"/>
      <c r="M11" s="308"/>
      <c r="N11" s="308"/>
      <c r="O11" s="308"/>
      <c r="P11" s="339">
        <f t="shared" si="0"/>
        <v>0</v>
      </c>
      <c r="Q11" s="308"/>
      <c r="R11" s="308"/>
      <c r="S11" s="308"/>
      <c r="T11" s="339">
        <f t="shared" si="1"/>
        <v>0</v>
      </c>
      <c r="U11" s="308"/>
      <c r="V11" s="308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10"/>
      <c r="AK11" s="294"/>
    </row>
    <row r="12" spans="1:37" ht="15.75" thickBot="1" x14ac:dyDescent="0.3">
      <c r="A12" s="500" t="s">
        <v>263</v>
      </c>
      <c r="B12" s="306" t="s">
        <v>189</v>
      </c>
      <c r="C12" s="307">
        <v>15</v>
      </c>
      <c r="D12" s="308">
        <v>0</v>
      </c>
      <c r="E12" s="308">
        <v>0</v>
      </c>
      <c r="F12" s="303">
        <f t="shared" si="2"/>
        <v>15</v>
      </c>
      <c r="G12" s="308">
        <v>0</v>
      </c>
      <c r="H12" s="308">
        <v>0</v>
      </c>
      <c r="I12" s="308">
        <v>0</v>
      </c>
      <c r="J12" s="303">
        <f t="shared" si="3"/>
        <v>0</v>
      </c>
      <c r="K12" s="308">
        <v>12.038234603676722</v>
      </c>
      <c r="L12" s="308">
        <v>130.44701463531007</v>
      </c>
      <c r="M12" s="308">
        <v>0</v>
      </c>
      <c r="N12" s="308"/>
      <c r="O12" s="308">
        <v>20.382346036767199</v>
      </c>
      <c r="P12" s="339">
        <f t="shared" si="0"/>
        <v>162.86759527575398</v>
      </c>
      <c r="Q12" s="308">
        <v>0</v>
      </c>
      <c r="R12" s="308"/>
      <c r="S12" s="308">
        <v>0</v>
      </c>
      <c r="T12" s="339">
        <f t="shared" si="1"/>
        <v>0</v>
      </c>
      <c r="U12" s="308">
        <v>177.86759527575401</v>
      </c>
      <c r="V12" s="308">
        <v>0</v>
      </c>
      <c r="W12" s="309" t="s">
        <v>267</v>
      </c>
      <c r="X12" s="309" t="s">
        <v>267</v>
      </c>
      <c r="Y12" s="309" t="s">
        <v>267</v>
      </c>
      <c r="Z12" s="309" t="s">
        <v>267</v>
      </c>
      <c r="AA12" s="309" t="s">
        <v>267</v>
      </c>
      <c r="AB12" s="309" t="s">
        <v>267</v>
      </c>
      <c r="AC12" s="309" t="s">
        <v>267</v>
      </c>
      <c r="AD12" s="309" t="s">
        <v>267</v>
      </c>
      <c r="AE12" s="309" t="s">
        <v>267</v>
      </c>
      <c r="AF12" s="309" t="s">
        <v>267</v>
      </c>
      <c r="AG12" s="309" t="s">
        <v>267</v>
      </c>
      <c r="AH12" s="309" t="s">
        <v>267</v>
      </c>
      <c r="AI12" s="309" t="s">
        <v>267</v>
      </c>
      <c r="AJ12" s="310" t="s">
        <v>267</v>
      </c>
      <c r="AK12" s="294"/>
    </row>
    <row r="13" spans="1:37" ht="39" thickBot="1" x14ac:dyDescent="0.3">
      <c r="A13" s="501"/>
      <c r="B13" s="306" t="s">
        <v>264</v>
      </c>
      <c r="C13" s="307">
        <v>0</v>
      </c>
      <c r="D13" s="308">
        <v>0</v>
      </c>
      <c r="E13" s="308">
        <v>2</v>
      </c>
      <c r="F13" s="303">
        <f t="shared" si="2"/>
        <v>2</v>
      </c>
      <c r="G13" s="308">
        <v>0</v>
      </c>
      <c r="H13" s="308">
        <v>0</v>
      </c>
      <c r="I13" s="308">
        <v>0</v>
      </c>
      <c r="J13" s="303">
        <f t="shared" si="3"/>
        <v>0</v>
      </c>
      <c r="K13" s="308">
        <v>0</v>
      </c>
      <c r="L13" s="308">
        <v>1</v>
      </c>
      <c r="M13" s="308">
        <v>0</v>
      </c>
      <c r="N13" s="308"/>
      <c r="O13" s="308">
        <v>0</v>
      </c>
      <c r="P13" s="339">
        <f t="shared" si="0"/>
        <v>1</v>
      </c>
      <c r="Q13" s="308">
        <v>0</v>
      </c>
      <c r="R13" s="308"/>
      <c r="S13" s="308">
        <v>0</v>
      </c>
      <c r="T13" s="339">
        <f t="shared" si="1"/>
        <v>0</v>
      </c>
      <c r="U13" s="308">
        <v>3</v>
      </c>
      <c r="V13" s="308">
        <v>0</v>
      </c>
      <c r="W13" s="309" t="s">
        <v>267</v>
      </c>
      <c r="X13" s="309" t="s">
        <v>267</v>
      </c>
      <c r="Y13" s="309" t="s">
        <v>267</v>
      </c>
      <c r="Z13" s="309" t="s">
        <v>267</v>
      </c>
      <c r="AA13" s="309" t="s">
        <v>267</v>
      </c>
      <c r="AB13" s="309" t="s">
        <v>267</v>
      </c>
      <c r="AC13" s="309" t="s">
        <v>267</v>
      </c>
      <c r="AD13" s="309" t="s">
        <v>267</v>
      </c>
      <c r="AE13" s="309" t="s">
        <v>267</v>
      </c>
      <c r="AF13" s="309" t="s">
        <v>267</v>
      </c>
      <c r="AG13" s="309" t="s">
        <v>267</v>
      </c>
      <c r="AH13" s="309" t="s">
        <v>267</v>
      </c>
      <c r="AI13" s="309" t="s">
        <v>267</v>
      </c>
      <c r="AJ13" s="310" t="s">
        <v>267</v>
      </c>
      <c r="AK13" s="294"/>
    </row>
    <row r="14" spans="1:37" ht="15.75" thickBot="1" x14ac:dyDescent="0.3">
      <c r="A14" s="502"/>
      <c r="B14" s="306" t="s">
        <v>190</v>
      </c>
      <c r="C14" s="307">
        <v>305.98973076574072</v>
      </c>
      <c r="D14" s="308">
        <v>166.1466753689412</v>
      </c>
      <c r="E14" s="308">
        <v>187.19172785717424</v>
      </c>
      <c r="F14" s="303">
        <f t="shared" si="2"/>
        <v>659.32813399185613</v>
      </c>
      <c r="G14" s="308">
        <v>192.17242857786292</v>
      </c>
      <c r="H14" s="308">
        <v>185.69523662932664</v>
      </c>
      <c r="I14" s="308">
        <v>443.67436289200992</v>
      </c>
      <c r="J14" s="303">
        <f t="shared" si="3"/>
        <v>821.54202809919957</v>
      </c>
      <c r="K14" s="308">
        <v>77.083097667642988</v>
      </c>
      <c r="L14" s="308">
        <v>56.193158478342085</v>
      </c>
      <c r="M14" s="308">
        <v>143.21822507007337</v>
      </c>
      <c r="N14" s="308"/>
      <c r="O14" s="308">
        <v>77.64607845707539</v>
      </c>
      <c r="P14" s="339">
        <f t="shared" si="0"/>
        <v>210.92233460306045</v>
      </c>
      <c r="Q14" s="308">
        <v>139.09345813695666</v>
      </c>
      <c r="R14" s="308"/>
      <c r="S14" s="308">
        <v>189.00423421899148</v>
      </c>
      <c r="T14" s="339">
        <f t="shared" si="1"/>
        <v>471.31591742602149</v>
      </c>
      <c r="U14" s="308">
        <v>870.25046859491749</v>
      </c>
      <c r="V14" s="308">
        <v>1292.85794552522</v>
      </c>
      <c r="W14" s="309" t="s">
        <v>267</v>
      </c>
      <c r="X14" s="309" t="s">
        <v>267</v>
      </c>
      <c r="Y14" s="309" t="s">
        <v>267</v>
      </c>
      <c r="Z14" s="309" t="s">
        <v>267</v>
      </c>
      <c r="AA14" s="309" t="s">
        <v>267</v>
      </c>
      <c r="AB14" s="309" t="s">
        <v>267</v>
      </c>
      <c r="AC14" s="309" t="s">
        <v>267</v>
      </c>
      <c r="AD14" s="309" t="s">
        <v>267</v>
      </c>
      <c r="AE14" s="309" t="s">
        <v>267</v>
      </c>
      <c r="AF14" s="309" t="s">
        <v>267</v>
      </c>
      <c r="AG14" s="309" t="s">
        <v>267</v>
      </c>
      <c r="AH14" s="309" t="s">
        <v>267</v>
      </c>
      <c r="AI14" s="309" t="s">
        <v>267</v>
      </c>
      <c r="AJ14" s="310" t="s">
        <v>267</v>
      </c>
      <c r="AK14" s="294"/>
    </row>
    <row r="15" spans="1:37" s="38" customFormat="1" ht="15.75" thickBot="1" x14ac:dyDescent="0.3">
      <c r="A15" s="334"/>
      <c r="B15" s="306"/>
      <c r="C15" s="307"/>
      <c r="D15" s="308"/>
      <c r="E15" s="308"/>
      <c r="F15" s="303"/>
      <c r="G15" s="308"/>
      <c r="H15" s="308"/>
      <c r="I15" s="308"/>
      <c r="J15" s="303"/>
      <c r="K15" s="308"/>
      <c r="L15" s="308"/>
      <c r="M15" s="308"/>
      <c r="N15" s="308"/>
      <c r="O15" s="308"/>
      <c r="P15" s="339">
        <f t="shared" si="0"/>
        <v>0</v>
      </c>
      <c r="Q15" s="308"/>
      <c r="R15" s="308"/>
      <c r="S15" s="308"/>
      <c r="T15" s="339">
        <f t="shared" si="1"/>
        <v>0</v>
      </c>
      <c r="U15" s="308"/>
      <c r="V15" s="308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10"/>
      <c r="AK15" s="294"/>
    </row>
    <row r="16" spans="1:37" ht="39" thickBot="1" x14ac:dyDescent="0.3">
      <c r="A16" s="500" t="s">
        <v>265</v>
      </c>
      <c r="B16" s="306" t="s">
        <v>162</v>
      </c>
      <c r="C16" s="307">
        <v>80.37413579274093</v>
      </c>
      <c r="D16" s="308">
        <v>25.870426617949121</v>
      </c>
      <c r="E16" s="308">
        <v>59.633560832212922</v>
      </c>
      <c r="F16" s="303">
        <f>C16+D16+E16</f>
        <v>165.87812324290297</v>
      </c>
      <c r="G16" s="308">
        <v>67.642802018999404</v>
      </c>
      <c r="H16" s="308">
        <v>25.291290010423968</v>
      </c>
      <c r="I16" s="308">
        <v>171.12866037332549</v>
      </c>
      <c r="J16" s="303">
        <f t="shared" si="3"/>
        <v>264.06275240274886</v>
      </c>
      <c r="K16" s="308">
        <v>30.48891779754258</v>
      </c>
      <c r="L16" s="308">
        <v>49.178261887629851</v>
      </c>
      <c r="M16" s="308">
        <v>30.81381845043785</v>
      </c>
      <c r="N16" s="308"/>
      <c r="O16" s="308">
        <v>13.569950663636833</v>
      </c>
      <c r="P16" s="339">
        <f t="shared" si="0"/>
        <v>93.237130348809274</v>
      </c>
      <c r="Q16" s="308">
        <v>16.31456304357096</v>
      </c>
      <c r="R16" s="308"/>
      <c r="S16" s="308">
        <v>33.253514862049009</v>
      </c>
      <c r="T16" s="339">
        <f t="shared" si="1"/>
        <v>80.381896356057808</v>
      </c>
      <c r="U16" s="308">
        <v>259.1152535917123</v>
      </c>
      <c r="V16" s="308">
        <v>344.44464875880658</v>
      </c>
      <c r="W16" s="309" t="s">
        <v>267</v>
      </c>
      <c r="X16" s="309" t="s">
        <v>267</v>
      </c>
      <c r="Y16" s="309" t="s">
        <v>267</v>
      </c>
      <c r="Z16" s="309" t="s">
        <v>267</v>
      </c>
      <c r="AA16" s="309" t="s">
        <v>267</v>
      </c>
      <c r="AB16" s="309" t="s">
        <v>267</v>
      </c>
      <c r="AC16" s="309" t="s">
        <v>267</v>
      </c>
      <c r="AD16" s="309" t="s">
        <v>267</v>
      </c>
      <c r="AE16" s="309" t="s">
        <v>267</v>
      </c>
      <c r="AF16" s="309" t="s">
        <v>267</v>
      </c>
      <c r="AG16" s="309" t="s">
        <v>267</v>
      </c>
      <c r="AH16" s="309" t="s">
        <v>267</v>
      </c>
      <c r="AI16" s="309" t="s">
        <v>267</v>
      </c>
      <c r="AJ16" s="310" t="s">
        <v>267</v>
      </c>
      <c r="AK16" s="294"/>
    </row>
    <row r="17" spans="1:37" ht="26.25" thickBot="1" x14ac:dyDescent="0.3">
      <c r="A17" s="501"/>
      <c r="B17" s="306" t="s">
        <v>163</v>
      </c>
      <c r="C17" s="307">
        <v>3.6435913595779108</v>
      </c>
      <c r="D17" s="308">
        <v>15.360714069019396</v>
      </c>
      <c r="E17" s="308">
        <v>3.6535931858108199</v>
      </c>
      <c r="F17" s="303">
        <f t="shared" si="2"/>
        <v>22.657898614408126</v>
      </c>
      <c r="G17" s="308">
        <v>6.1714342846695303</v>
      </c>
      <c r="H17" s="308">
        <v>6.1492658073982689</v>
      </c>
      <c r="I17" s="308">
        <v>0</v>
      </c>
      <c r="J17" s="303">
        <f t="shared" si="3"/>
        <v>12.320700092067799</v>
      </c>
      <c r="K17" s="308">
        <v>0</v>
      </c>
      <c r="L17" s="308">
        <v>0</v>
      </c>
      <c r="M17" s="308">
        <v>3.6851257889847098</v>
      </c>
      <c r="N17" s="308"/>
      <c r="O17" s="308">
        <v>0</v>
      </c>
      <c r="P17" s="339">
        <f t="shared" si="0"/>
        <v>0</v>
      </c>
      <c r="Q17" s="308">
        <v>3.6629573117134511</v>
      </c>
      <c r="R17" s="308"/>
      <c r="S17" s="308">
        <v>0</v>
      </c>
      <c r="T17" s="339">
        <f t="shared" si="1"/>
        <v>7.3480831006981608</v>
      </c>
      <c r="U17" s="308">
        <v>22.657898614408133</v>
      </c>
      <c r="V17" s="308">
        <v>19.668783192765961</v>
      </c>
      <c r="W17" s="309" t="s">
        <v>267</v>
      </c>
      <c r="X17" s="309" t="s">
        <v>267</v>
      </c>
      <c r="Y17" s="309" t="s">
        <v>267</v>
      </c>
      <c r="Z17" s="309" t="s">
        <v>267</v>
      </c>
      <c r="AA17" s="309" t="s">
        <v>267</v>
      </c>
      <c r="AB17" s="309" t="s">
        <v>267</v>
      </c>
      <c r="AC17" s="309" t="s">
        <v>267</v>
      </c>
      <c r="AD17" s="309" t="s">
        <v>267</v>
      </c>
      <c r="AE17" s="309" t="s">
        <v>267</v>
      </c>
      <c r="AF17" s="309" t="s">
        <v>267</v>
      </c>
      <c r="AG17" s="309" t="s">
        <v>267</v>
      </c>
      <c r="AH17" s="309" t="s">
        <v>267</v>
      </c>
      <c r="AI17" s="309" t="s">
        <v>267</v>
      </c>
      <c r="AJ17" s="310" t="s">
        <v>267</v>
      </c>
      <c r="AK17" s="294"/>
    </row>
    <row r="18" spans="1:37" ht="39" thickBot="1" x14ac:dyDescent="0.3">
      <c r="A18" s="501"/>
      <c r="B18" s="306" t="s">
        <v>164</v>
      </c>
      <c r="C18" s="307">
        <v>5</v>
      </c>
      <c r="D18" s="308">
        <v>2</v>
      </c>
      <c r="E18" s="308">
        <v>0</v>
      </c>
      <c r="F18" s="303">
        <f t="shared" si="2"/>
        <v>7</v>
      </c>
      <c r="G18" s="308">
        <v>4</v>
      </c>
      <c r="H18" s="308">
        <v>1</v>
      </c>
      <c r="I18" s="308">
        <v>0</v>
      </c>
      <c r="J18" s="303">
        <f t="shared" si="3"/>
        <v>5</v>
      </c>
      <c r="K18" s="308">
        <v>0</v>
      </c>
      <c r="L18" s="308">
        <v>0</v>
      </c>
      <c r="M18" s="308">
        <v>0</v>
      </c>
      <c r="N18" s="308"/>
      <c r="O18" s="308">
        <v>0</v>
      </c>
      <c r="P18" s="339">
        <f t="shared" si="0"/>
        <v>0</v>
      </c>
      <c r="Q18" s="308">
        <v>0</v>
      </c>
      <c r="R18" s="308"/>
      <c r="S18" s="308">
        <v>0</v>
      </c>
      <c r="T18" s="339">
        <f t="shared" si="1"/>
        <v>0</v>
      </c>
      <c r="U18" s="308">
        <v>7.0000000000000009</v>
      </c>
      <c r="V18" s="308">
        <v>5.0000000000000009</v>
      </c>
      <c r="W18" s="309" t="s">
        <v>267</v>
      </c>
      <c r="X18" s="309" t="s">
        <v>267</v>
      </c>
      <c r="Y18" s="309" t="s">
        <v>267</v>
      </c>
      <c r="Z18" s="309" t="s">
        <v>267</v>
      </c>
      <c r="AA18" s="309" t="s">
        <v>267</v>
      </c>
      <c r="AB18" s="309" t="s">
        <v>267</v>
      </c>
      <c r="AC18" s="309" t="s">
        <v>267</v>
      </c>
      <c r="AD18" s="309" t="s">
        <v>267</v>
      </c>
      <c r="AE18" s="309" t="s">
        <v>267</v>
      </c>
      <c r="AF18" s="309" t="s">
        <v>267</v>
      </c>
      <c r="AG18" s="309" t="s">
        <v>267</v>
      </c>
      <c r="AH18" s="309" t="s">
        <v>267</v>
      </c>
      <c r="AI18" s="309" t="s">
        <v>267</v>
      </c>
      <c r="AJ18" s="310" t="s">
        <v>267</v>
      </c>
      <c r="AK18" s="294"/>
    </row>
    <row r="19" spans="1:37" ht="39" thickBot="1" x14ac:dyDescent="0.3">
      <c r="A19" s="501"/>
      <c r="B19" s="306" t="s">
        <v>165</v>
      </c>
      <c r="C19" s="307">
        <v>0</v>
      </c>
      <c r="D19" s="308">
        <v>4.4819051726053196</v>
      </c>
      <c r="E19" s="308">
        <v>0</v>
      </c>
      <c r="F19" s="303">
        <f t="shared" si="2"/>
        <v>4.4819051726053196</v>
      </c>
      <c r="G19" s="308">
        <v>1.1030078591038501</v>
      </c>
      <c r="H19" s="308">
        <v>1.1030078591038497</v>
      </c>
      <c r="I19" s="308">
        <v>26.002233542748428</v>
      </c>
      <c r="J19" s="303">
        <f t="shared" si="3"/>
        <v>28.208249260956126</v>
      </c>
      <c r="K19" s="308">
        <v>7.0076451787455598</v>
      </c>
      <c r="L19" s="308">
        <v>130.44701463531007</v>
      </c>
      <c r="M19" s="308">
        <v>5.7111345444518911</v>
      </c>
      <c r="N19" s="308"/>
      <c r="O19" s="308">
        <v>25.839262014299557</v>
      </c>
      <c r="P19" s="339">
        <f t="shared" si="0"/>
        <v>163.2939218283552</v>
      </c>
      <c r="Q19" s="308">
        <v>4.4120314364153996</v>
      </c>
      <c r="R19" s="308"/>
      <c r="S19" s="308">
        <v>42.908183585780172</v>
      </c>
      <c r="T19" s="339">
        <f t="shared" si="1"/>
        <v>53.031349566647464</v>
      </c>
      <c r="U19" s="308">
        <v>167.7758270009605</v>
      </c>
      <c r="V19" s="308">
        <v>81.239598827603587</v>
      </c>
      <c r="W19" s="309" t="s">
        <v>267</v>
      </c>
      <c r="X19" s="309" t="s">
        <v>267</v>
      </c>
      <c r="Y19" s="309" t="s">
        <v>267</v>
      </c>
      <c r="Z19" s="309" t="s">
        <v>267</v>
      </c>
      <c r="AA19" s="309" t="s">
        <v>267</v>
      </c>
      <c r="AB19" s="309" t="s">
        <v>267</v>
      </c>
      <c r="AC19" s="309" t="s">
        <v>267</v>
      </c>
      <c r="AD19" s="309" t="s">
        <v>267</v>
      </c>
      <c r="AE19" s="309" t="s">
        <v>267</v>
      </c>
      <c r="AF19" s="309" t="s">
        <v>267</v>
      </c>
      <c r="AG19" s="309" t="s">
        <v>267</v>
      </c>
      <c r="AH19" s="309" t="s">
        <v>267</v>
      </c>
      <c r="AI19" s="309" t="s">
        <v>267</v>
      </c>
      <c r="AJ19" s="310" t="s">
        <v>267</v>
      </c>
      <c r="AK19" s="294"/>
    </row>
    <row r="20" spans="1:37" ht="39" thickBot="1" x14ac:dyDescent="0.3">
      <c r="A20" s="501"/>
      <c r="B20" s="306" t="s">
        <v>166</v>
      </c>
      <c r="C20" s="307">
        <v>0</v>
      </c>
      <c r="D20" s="308">
        <v>2.6490304005953602</v>
      </c>
      <c r="E20" s="308">
        <v>2.7497465735570401</v>
      </c>
      <c r="F20" s="303">
        <f t="shared" si="2"/>
        <v>5.3987769741524003</v>
      </c>
      <c r="G20" s="308">
        <v>0</v>
      </c>
      <c r="H20" s="308">
        <v>0</v>
      </c>
      <c r="I20" s="308">
        <v>2.7113463344816897</v>
      </c>
      <c r="J20" s="303">
        <f t="shared" si="3"/>
        <v>2.7113463344816897</v>
      </c>
      <c r="K20" s="308">
        <v>0</v>
      </c>
      <c r="L20" s="308">
        <v>0</v>
      </c>
      <c r="M20" s="308">
        <v>0</v>
      </c>
      <c r="N20" s="308"/>
      <c r="O20" s="308">
        <v>1.2830144357727498</v>
      </c>
      <c r="P20" s="339">
        <f t="shared" si="0"/>
        <v>1.2830144357727498</v>
      </c>
      <c r="Q20" s="308">
        <v>0</v>
      </c>
      <c r="R20" s="308"/>
      <c r="S20" s="308">
        <v>0</v>
      </c>
      <c r="T20" s="339">
        <f t="shared" si="1"/>
        <v>0</v>
      </c>
      <c r="U20" s="308">
        <v>6.6817914099251494</v>
      </c>
      <c r="V20" s="308">
        <v>2.7113463344816897</v>
      </c>
      <c r="W20" s="309" t="s">
        <v>267</v>
      </c>
      <c r="X20" s="309" t="s">
        <v>267</v>
      </c>
      <c r="Y20" s="309" t="s">
        <v>267</v>
      </c>
      <c r="Z20" s="309" t="s">
        <v>267</v>
      </c>
      <c r="AA20" s="309" t="s">
        <v>267</v>
      </c>
      <c r="AB20" s="309" t="s">
        <v>267</v>
      </c>
      <c r="AC20" s="309" t="s">
        <v>267</v>
      </c>
      <c r="AD20" s="309" t="s">
        <v>267</v>
      </c>
      <c r="AE20" s="309" t="s">
        <v>267</v>
      </c>
      <c r="AF20" s="309" t="s">
        <v>267</v>
      </c>
      <c r="AG20" s="309" t="s">
        <v>267</v>
      </c>
      <c r="AH20" s="309" t="s">
        <v>267</v>
      </c>
      <c r="AI20" s="309" t="s">
        <v>267</v>
      </c>
      <c r="AJ20" s="310" t="s">
        <v>267</v>
      </c>
      <c r="AK20" s="294"/>
    </row>
    <row r="21" spans="1:37" ht="51.75" thickBot="1" x14ac:dyDescent="0.3">
      <c r="A21" s="501"/>
      <c r="B21" s="306" t="s">
        <v>167</v>
      </c>
      <c r="C21" s="311">
        <v>0</v>
      </c>
      <c r="D21" s="308">
        <v>0</v>
      </c>
      <c r="E21" s="308">
        <v>5.8713286714299997</v>
      </c>
      <c r="F21" s="303">
        <v>6</v>
      </c>
      <c r="G21" s="309" t="s">
        <v>267</v>
      </c>
      <c r="H21" s="308">
        <v>2.9972460497154598</v>
      </c>
      <c r="I21" s="308">
        <v>0</v>
      </c>
      <c r="J21" s="303">
        <v>3</v>
      </c>
      <c r="K21" s="308">
        <v>0</v>
      </c>
      <c r="L21" s="308">
        <v>0</v>
      </c>
      <c r="M21" s="308">
        <v>0</v>
      </c>
      <c r="N21" s="308"/>
      <c r="O21" s="308">
        <v>0</v>
      </c>
      <c r="P21" s="339">
        <f t="shared" si="0"/>
        <v>0</v>
      </c>
      <c r="Q21" s="308">
        <v>0</v>
      </c>
      <c r="R21" s="308"/>
      <c r="S21" s="308">
        <v>0</v>
      </c>
      <c r="T21" s="339">
        <f t="shared" si="1"/>
        <v>0</v>
      </c>
      <c r="U21" s="308">
        <v>5.8713286714299997</v>
      </c>
      <c r="V21" s="308">
        <v>2.9972460497154598</v>
      </c>
      <c r="W21" s="309" t="s">
        <v>267</v>
      </c>
      <c r="X21" s="309" t="s">
        <v>267</v>
      </c>
      <c r="Y21" s="309" t="s">
        <v>267</v>
      </c>
      <c r="Z21" s="309" t="s">
        <v>267</v>
      </c>
      <c r="AA21" s="309" t="s">
        <v>267</v>
      </c>
      <c r="AB21" s="309" t="s">
        <v>267</v>
      </c>
      <c r="AC21" s="309" t="s">
        <v>267</v>
      </c>
      <c r="AD21" s="309" t="s">
        <v>267</v>
      </c>
      <c r="AE21" s="309" t="s">
        <v>267</v>
      </c>
      <c r="AF21" s="309" t="s">
        <v>267</v>
      </c>
      <c r="AG21" s="309" t="s">
        <v>267</v>
      </c>
      <c r="AH21" s="309" t="s">
        <v>267</v>
      </c>
      <c r="AI21" s="309" t="s">
        <v>267</v>
      </c>
      <c r="AJ21" s="310" t="s">
        <v>267</v>
      </c>
      <c r="AK21" s="294"/>
    </row>
    <row r="22" spans="1:37" ht="141" thickBot="1" x14ac:dyDescent="0.3">
      <c r="A22" s="501"/>
      <c r="B22" s="306" t="s">
        <v>266</v>
      </c>
      <c r="C22" s="307">
        <v>13.1938243322498</v>
      </c>
      <c r="D22" s="308">
        <v>0</v>
      </c>
      <c r="E22" s="308">
        <v>0</v>
      </c>
      <c r="F22" s="303">
        <f t="shared" si="2"/>
        <v>13.1938243322498</v>
      </c>
      <c r="G22" s="308">
        <v>2.4259126522926802</v>
      </c>
      <c r="H22" s="308">
        <v>0</v>
      </c>
      <c r="I22" s="308">
        <v>4.8518253045853603</v>
      </c>
      <c r="J22" s="303">
        <f t="shared" si="3"/>
        <v>7.27773795687804</v>
      </c>
      <c r="K22" s="308">
        <v>0</v>
      </c>
      <c r="L22" s="308">
        <v>0</v>
      </c>
      <c r="M22" s="308">
        <v>0</v>
      </c>
      <c r="N22" s="308"/>
      <c r="O22" s="308">
        <v>0</v>
      </c>
      <c r="P22" s="339">
        <f t="shared" si="0"/>
        <v>0</v>
      </c>
      <c r="Q22" s="308">
        <v>0</v>
      </c>
      <c r="R22" s="308"/>
      <c r="S22" s="308">
        <v>7.2846432605422402</v>
      </c>
      <c r="T22" s="339">
        <f t="shared" si="1"/>
        <v>7.2846432605422402</v>
      </c>
      <c r="U22" s="308">
        <v>13.193824332249802</v>
      </c>
      <c r="V22" s="308">
        <v>14.562381217420283</v>
      </c>
      <c r="W22" s="309" t="s">
        <v>267</v>
      </c>
      <c r="X22" s="309" t="s">
        <v>267</v>
      </c>
      <c r="Y22" s="309" t="s">
        <v>267</v>
      </c>
      <c r="Z22" s="309" t="s">
        <v>267</v>
      </c>
      <c r="AA22" s="309" t="s">
        <v>267</v>
      </c>
      <c r="AB22" s="309" t="s">
        <v>267</v>
      </c>
      <c r="AC22" s="309" t="s">
        <v>267</v>
      </c>
      <c r="AD22" s="309" t="s">
        <v>267</v>
      </c>
      <c r="AE22" s="309" t="s">
        <v>267</v>
      </c>
      <c r="AF22" s="309" t="s">
        <v>267</v>
      </c>
      <c r="AG22" s="309" t="s">
        <v>267</v>
      </c>
      <c r="AH22" s="309" t="s">
        <v>267</v>
      </c>
      <c r="AI22" s="309" t="s">
        <v>267</v>
      </c>
      <c r="AJ22" s="310" t="s">
        <v>267</v>
      </c>
      <c r="AK22" s="294"/>
    </row>
    <row r="23" spans="1:37" ht="51.75" thickBot="1" x14ac:dyDescent="0.3">
      <c r="A23" s="501"/>
      <c r="B23" s="306" t="s">
        <v>168</v>
      </c>
      <c r="C23" s="307">
        <v>0</v>
      </c>
      <c r="D23" s="308">
        <v>0</v>
      </c>
      <c r="E23" s="308">
        <v>0</v>
      </c>
      <c r="F23" s="303">
        <f t="shared" si="2"/>
        <v>0</v>
      </c>
      <c r="G23" s="308">
        <v>0</v>
      </c>
      <c r="H23" s="308">
        <v>0</v>
      </c>
      <c r="I23" s="308">
        <v>1.5107646122168601</v>
      </c>
      <c r="J23" s="303">
        <f t="shared" si="3"/>
        <v>1.5107646122168601</v>
      </c>
      <c r="K23" s="308">
        <v>0</v>
      </c>
      <c r="L23" s="308">
        <v>0</v>
      </c>
      <c r="M23" s="308">
        <v>0</v>
      </c>
      <c r="N23" s="308"/>
      <c r="O23" s="308">
        <v>0</v>
      </c>
      <c r="P23" s="339">
        <f t="shared" si="0"/>
        <v>0</v>
      </c>
      <c r="Q23" s="308">
        <v>4.5322938366505792</v>
      </c>
      <c r="R23" s="308"/>
      <c r="S23" s="308">
        <v>8.8157598812671196</v>
      </c>
      <c r="T23" s="339">
        <f t="shared" si="1"/>
        <v>13.348053717917699</v>
      </c>
      <c r="U23" s="308">
        <v>0</v>
      </c>
      <c r="V23" s="308">
        <v>14.858818330134561</v>
      </c>
      <c r="W23" s="309" t="s">
        <v>267</v>
      </c>
      <c r="X23" s="309" t="s">
        <v>267</v>
      </c>
      <c r="Y23" s="309" t="s">
        <v>267</v>
      </c>
      <c r="Z23" s="309" t="s">
        <v>267</v>
      </c>
      <c r="AA23" s="309" t="s">
        <v>267</v>
      </c>
      <c r="AB23" s="309" t="s">
        <v>267</v>
      </c>
      <c r="AC23" s="309" t="s">
        <v>267</v>
      </c>
      <c r="AD23" s="309" t="s">
        <v>267</v>
      </c>
      <c r="AE23" s="309" t="s">
        <v>267</v>
      </c>
      <c r="AF23" s="309" t="s">
        <v>267</v>
      </c>
      <c r="AG23" s="309" t="s">
        <v>267</v>
      </c>
      <c r="AH23" s="309" t="s">
        <v>267</v>
      </c>
      <c r="AI23" s="309" t="s">
        <v>267</v>
      </c>
      <c r="AJ23" s="310" t="s">
        <v>267</v>
      </c>
      <c r="AK23" s="294"/>
    </row>
    <row r="24" spans="1:37" ht="77.25" thickBot="1" x14ac:dyDescent="0.3">
      <c r="A24" s="501"/>
      <c r="B24" s="306" t="s">
        <v>169</v>
      </c>
      <c r="C24" s="307">
        <v>18.683178809419399</v>
      </c>
      <c r="D24" s="308">
        <v>0</v>
      </c>
      <c r="E24" s="308">
        <v>9.3415894047096995</v>
      </c>
      <c r="F24" s="303">
        <f t="shared" si="2"/>
        <v>28.024768214129097</v>
      </c>
      <c r="G24" s="308">
        <v>0</v>
      </c>
      <c r="H24" s="308">
        <v>18.479730467552269</v>
      </c>
      <c r="I24" s="308">
        <v>0</v>
      </c>
      <c r="J24" s="303">
        <f t="shared" si="3"/>
        <v>18.479730467552269</v>
      </c>
      <c r="K24" s="308">
        <v>0</v>
      </c>
      <c r="L24" s="308">
        <v>0</v>
      </c>
      <c r="M24" s="308">
        <v>6.1788343793072125</v>
      </c>
      <c r="N24" s="308"/>
      <c r="O24" s="308">
        <v>1.6168808508255899</v>
      </c>
      <c r="P24" s="339">
        <f t="shared" si="0"/>
        <v>1.6168808508255899</v>
      </c>
      <c r="Q24" s="308">
        <v>0</v>
      </c>
      <c r="R24" s="308"/>
      <c r="S24" s="308">
        <v>0</v>
      </c>
      <c r="T24" s="339">
        <f t="shared" si="1"/>
        <v>6.1788343793072125</v>
      </c>
      <c r="U24" s="308">
        <v>29.641649064954681</v>
      </c>
      <c r="V24" s="308">
        <v>24.658564846859477</v>
      </c>
      <c r="W24" s="309" t="s">
        <v>267</v>
      </c>
      <c r="X24" s="309" t="s">
        <v>267</v>
      </c>
      <c r="Y24" s="309" t="s">
        <v>267</v>
      </c>
      <c r="Z24" s="309" t="s">
        <v>267</v>
      </c>
      <c r="AA24" s="309" t="s">
        <v>267</v>
      </c>
      <c r="AB24" s="309" t="s">
        <v>267</v>
      </c>
      <c r="AC24" s="309" t="s">
        <v>267</v>
      </c>
      <c r="AD24" s="309" t="s">
        <v>267</v>
      </c>
      <c r="AE24" s="309" t="s">
        <v>267</v>
      </c>
      <c r="AF24" s="309" t="s">
        <v>267</v>
      </c>
      <c r="AG24" s="309" t="s">
        <v>267</v>
      </c>
      <c r="AH24" s="309" t="s">
        <v>267</v>
      </c>
      <c r="AI24" s="309" t="s">
        <v>267</v>
      </c>
      <c r="AJ24" s="310" t="s">
        <v>267</v>
      </c>
      <c r="AK24" s="294"/>
    </row>
    <row r="25" spans="1:37" ht="64.5" thickBot="1" x14ac:dyDescent="0.3">
      <c r="A25" s="501"/>
      <c r="B25" s="306" t="s">
        <v>170</v>
      </c>
      <c r="C25" s="307">
        <v>15</v>
      </c>
      <c r="D25" s="308">
        <v>0</v>
      </c>
      <c r="E25" s="308">
        <v>0</v>
      </c>
      <c r="F25" s="303">
        <f t="shared" si="2"/>
        <v>15</v>
      </c>
      <c r="G25" s="308">
        <v>0</v>
      </c>
      <c r="H25" s="308">
        <v>0</v>
      </c>
      <c r="I25" s="308">
        <v>0</v>
      </c>
      <c r="J25" s="303">
        <f t="shared" si="3"/>
        <v>0</v>
      </c>
      <c r="K25" s="308">
        <v>10</v>
      </c>
      <c r="L25" s="308">
        <v>0</v>
      </c>
      <c r="M25" s="308">
        <v>0</v>
      </c>
      <c r="N25" s="308"/>
      <c r="O25" s="308">
        <v>0</v>
      </c>
      <c r="P25" s="339">
        <f t="shared" si="0"/>
        <v>10</v>
      </c>
      <c r="Q25" s="308">
        <v>0</v>
      </c>
      <c r="R25" s="308"/>
      <c r="S25" s="308">
        <v>0</v>
      </c>
      <c r="T25" s="339">
        <f t="shared" si="1"/>
        <v>0</v>
      </c>
      <c r="U25" s="308">
        <v>25</v>
      </c>
      <c r="V25" s="308">
        <v>0</v>
      </c>
      <c r="W25" s="309" t="s">
        <v>267</v>
      </c>
      <c r="X25" s="309" t="s">
        <v>267</v>
      </c>
      <c r="Y25" s="309" t="s">
        <v>267</v>
      </c>
      <c r="Z25" s="309" t="s">
        <v>267</v>
      </c>
      <c r="AA25" s="309" t="s">
        <v>267</v>
      </c>
      <c r="AB25" s="309" t="s">
        <v>267</v>
      </c>
      <c r="AC25" s="309" t="s">
        <v>267</v>
      </c>
      <c r="AD25" s="309" t="s">
        <v>267</v>
      </c>
      <c r="AE25" s="309" t="s">
        <v>267</v>
      </c>
      <c r="AF25" s="309" t="s">
        <v>267</v>
      </c>
      <c r="AG25" s="309" t="s">
        <v>267</v>
      </c>
      <c r="AH25" s="309" t="s">
        <v>267</v>
      </c>
      <c r="AI25" s="309" t="s">
        <v>267</v>
      </c>
      <c r="AJ25" s="310" t="s">
        <v>267</v>
      </c>
      <c r="AK25" s="294"/>
    </row>
    <row r="26" spans="1:37" ht="51.75" thickBot="1" x14ac:dyDescent="0.3">
      <c r="A26" s="501"/>
      <c r="B26" s="306" t="s">
        <v>171</v>
      </c>
      <c r="C26" s="307">
        <v>46.655860572171505</v>
      </c>
      <c r="D26" s="308">
        <v>15.011123910126399</v>
      </c>
      <c r="E26" s="308">
        <v>3.7628927731376702</v>
      </c>
      <c r="F26" s="303">
        <f t="shared" si="2"/>
        <v>65.429877255435571</v>
      </c>
      <c r="G26" s="308">
        <v>33.306815131755982</v>
      </c>
      <c r="H26" s="308">
        <v>18.562201575418136</v>
      </c>
      <c r="I26" s="308">
        <v>19.581091975652757</v>
      </c>
      <c r="J26" s="303">
        <f t="shared" si="3"/>
        <v>71.45010868282688</v>
      </c>
      <c r="K26" s="308">
        <v>2.4030881832538302</v>
      </c>
      <c r="L26" s="308">
        <v>6.826142875341664</v>
      </c>
      <c r="M26" s="308">
        <v>6.1900578666717516</v>
      </c>
      <c r="N26" s="308"/>
      <c r="O26" s="308">
        <v>4.6784255082783401</v>
      </c>
      <c r="P26" s="339">
        <f t="shared" si="0"/>
        <v>13.907656566873834</v>
      </c>
      <c r="Q26" s="308">
        <v>14.829114530055699</v>
      </c>
      <c r="R26" s="308"/>
      <c r="S26" s="308">
        <v>8.1155950630097085</v>
      </c>
      <c r="T26" s="339">
        <f t="shared" si="1"/>
        <v>29.134767459737162</v>
      </c>
      <c r="U26" s="308">
        <v>79.337533822309425</v>
      </c>
      <c r="V26" s="308">
        <v>100.58487614256404</v>
      </c>
      <c r="W26" s="309" t="s">
        <v>267</v>
      </c>
      <c r="X26" s="309" t="s">
        <v>267</v>
      </c>
      <c r="Y26" s="309" t="s">
        <v>267</v>
      </c>
      <c r="Z26" s="309" t="s">
        <v>267</v>
      </c>
      <c r="AA26" s="309" t="s">
        <v>267</v>
      </c>
      <c r="AB26" s="309" t="s">
        <v>267</v>
      </c>
      <c r="AC26" s="309" t="s">
        <v>267</v>
      </c>
      <c r="AD26" s="309" t="s">
        <v>267</v>
      </c>
      <c r="AE26" s="309" t="s">
        <v>267</v>
      </c>
      <c r="AF26" s="309" t="s">
        <v>267</v>
      </c>
      <c r="AG26" s="309" t="s">
        <v>267</v>
      </c>
      <c r="AH26" s="309" t="s">
        <v>267</v>
      </c>
      <c r="AI26" s="309" t="s">
        <v>267</v>
      </c>
      <c r="AJ26" s="310" t="s">
        <v>267</v>
      </c>
      <c r="AK26" s="294"/>
    </row>
    <row r="27" spans="1:37" ht="115.5" thickBot="1" x14ac:dyDescent="0.3">
      <c r="A27" s="501"/>
      <c r="B27" s="306" t="s">
        <v>172</v>
      </c>
      <c r="C27" s="307">
        <v>61.215638599241963</v>
      </c>
      <c r="D27" s="308">
        <v>26.03066455131389</v>
      </c>
      <c r="E27" s="308">
        <v>11.479672345354469</v>
      </c>
      <c r="F27" s="303">
        <f t="shared" si="2"/>
        <v>98.725975495910333</v>
      </c>
      <c r="G27" s="308">
        <v>16.492028159053962</v>
      </c>
      <c r="H27" s="308">
        <v>2.3142487784557497</v>
      </c>
      <c r="I27" s="308">
        <v>18.066666294893967</v>
      </c>
      <c r="J27" s="303">
        <f t="shared" si="3"/>
        <v>36.872943232403678</v>
      </c>
      <c r="K27" s="308">
        <v>5.8713154452597314</v>
      </c>
      <c r="L27" s="308">
        <v>1.1887537153705199</v>
      </c>
      <c r="M27" s="308">
        <v>13.01952804851039</v>
      </c>
      <c r="N27" s="308"/>
      <c r="O27" s="308">
        <v>15.329629075878122</v>
      </c>
      <c r="P27" s="339">
        <f t="shared" si="0"/>
        <v>22.389698236508373</v>
      </c>
      <c r="Q27" s="308">
        <v>5.6148299314604415</v>
      </c>
      <c r="R27" s="308"/>
      <c r="S27" s="308">
        <v>13.467790986243507</v>
      </c>
      <c r="T27" s="339">
        <f t="shared" si="1"/>
        <v>32.102148966214337</v>
      </c>
      <c r="U27" s="308">
        <v>121.11567373241871</v>
      </c>
      <c r="V27" s="308">
        <v>68.975092198618015</v>
      </c>
      <c r="W27" s="309" t="s">
        <v>267</v>
      </c>
      <c r="X27" s="309" t="s">
        <v>267</v>
      </c>
      <c r="Y27" s="309" t="s">
        <v>267</v>
      </c>
      <c r="Z27" s="309" t="s">
        <v>267</v>
      </c>
      <c r="AA27" s="309" t="s">
        <v>267</v>
      </c>
      <c r="AB27" s="309" t="s">
        <v>267</v>
      </c>
      <c r="AC27" s="309" t="s">
        <v>267</v>
      </c>
      <c r="AD27" s="309" t="s">
        <v>267</v>
      </c>
      <c r="AE27" s="309" t="s">
        <v>267</v>
      </c>
      <c r="AF27" s="309" t="s">
        <v>267</v>
      </c>
      <c r="AG27" s="309" t="s">
        <v>267</v>
      </c>
      <c r="AH27" s="309" t="s">
        <v>267</v>
      </c>
      <c r="AI27" s="309" t="s">
        <v>267</v>
      </c>
      <c r="AJ27" s="310" t="s">
        <v>267</v>
      </c>
      <c r="AK27" s="294"/>
    </row>
    <row r="28" spans="1:37" ht="51.75" thickBot="1" x14ac:dyDescent="0.3">
      <c r="A28" s="501"/>
      <c r="B28" s="306" t="s">
        <v>173</v>
      </c>
      <c r="C28" s="307">
        <v>3.13875102761987</v>
      </c>
      <c r="D28" s="308">
        <v>0</v>
      </c>
      <c r="E28" s="308">
        <v>91.023779800976229</v>
      </c>
      <c r="F28" s="303">
        <f t="shared" si="2"/>
        <v>94.162530828596104</v>
      </c>
      <c r="G28" s="308">
        <v>17.783170666848761</v>
      </c>
      <c r="H28" s="308">
        <v>4.8744737089282504</v>
      </c>
      <c r="I28" s="308">
        <v>144.50483382116653</v>
      </c>
      <c r="J28" s="303">
        <f t="shared" si="3"/>
        <v>167.16247819694354</v>
      </c>
      <c r="K28" s="308">
        <v>0</v>
      </c>
      <c r="L28" s="308">
        <v>0</v>
      </c>
      <c r="M28" s="308">
        <v>4.9338600098658096</v>
      </c>
      <c r="N28" s="308"/>
      <c r="O28" s="308">
        <v>19.668284990518917</v>
      </c>
      <c r="P28" s="339">
        <f t="shared" si="0"/>
        <v>19.668284990518917</v>
      </c>
      <c r="Q28" s="308">
        <v>0</v>
      </c>
      <c r="R28" s="308"/>
      <c r="S28" s="308">
        <v>6.9549575994392487</v>
      </c>
      <c r="T28" s="339">
        <f t="shared" si="1"/>
        <v>11.888817609305057</v>
      </c>
      <c r="U28" s="308">
        <v>113.830815819115</v>
      </c>
      <c r="V28" s="308">
        <v>179.05129580624856</v>
      </c>
      <c r="W28" s="309" t="s">
        <v>267</v>
      </c>
      <c r="X28" s="309" t="s">
        <v>267</v>
      </c>
      <c r="Y28" s="309" t="s">
        <v>267</v>
      </c>
      <c r="Z28" s="309" t="s">
        <v>267</v>
      </c>
      <c r="AA28" s="309" t="s">
        <v>267</v>
      </c>
      <c r="AB28" s="309" t="s">
        <v>267</v>
      </c>
      <c r="AC28" s="309" t="s">
        <v>267</v>
      </c>
      <c r="AD28" s="309" t="s">
        <v>267</v>
      </c>
      <c r="AE28" s="309" t="s">
        <v>267</v>
      </c>
      <c r="AF28" s="309" t="s">
        <v>267</v>
      </c>
      <c r="AG28" s="309" t="s">
        <v>267</v>
      </c>
      <c r="AH28" s="309" t="s">
        <v>267</v>
      </c>
      <c r="AI28" s="309" t="s">
        <v>267</v>
      </c>
      <c r="AJ28" s="310" t="s">
        <v>267</v>
      </c>
      <c r="AK28" s="294"/>
    </row>
    <row r="29" spans="1:37" ht="64.5" thickBot="1" x14ac:dyDescent="0.3">
      <c r="A29" s="501"/>
      <c r="B29" s="306" t="s">
        <v>174</v>
      </c>
      <c r="C29" s="307">
        <v>3.3511285399708002</v>
      </c>
      <c r="D29" s="308">
        <v>1.6755642699854003</v>
      </c>
      <c r="E29" s="308">
        <v>1.6755642699854003</v>
      </c>
      <c r="F29" s="303">
        <f t="shared" si="2"/>
        <v>6.7022570799416012</v>
      </c>
      <c r="G29" s="308">
        <v>0</v>
      </c>
      <c r="H29" s="308">
        <v>1.6599909566563</v>
      </c>
      <c r="I29" s="308">
        <v>0</v>
      </c>
      <c r="J29" s="303">
        <f t="shared" si="3"/>
        <v>1.6599909566563</v>
      </c>
      <c r="K29" s="308">
        <v>1.6755642699854001</v>
      </c>
      <c r="L29" s="308">
        <v>0</v>
      </c>
      <c r="M29" s="308">
        <v>7.368129160307249</v>
      </c>
      <c r="N29" s="308"/>
      <c r="O29" s="308">
        <v>3.3511285399707997</v>
      </c>
      <c r="P29" s="339">
        <f t="shared" si="0"/>
        <v>5.0266928099561996</v>
      </c>
      <c r="Q29" s="308">
        <v>7.3681291603072481</v>
      </c>
      <c r="R29" s="308"/>
      <c r="S29" s="308">
        <v>1.64889273336431</v>
      </c>
      <c r="T29" s="339">
        <f t="shared" si="1"/>
        <v>16.385151053978806</v>
      </c>
      <c r="U29" s="308">
        <v>11.7289498898978</v>
      </c>
      <c r="V29" s="308">
        <v>18.045142010635111</v>
      </c>
      <c r="W29" s="309" t="s">
        <v>267</v>
      </c>
      <c r="X29" s="309" t="s">
        <v>267</v>
      </c>
      <c r="Y29" s="309" t="s">
        <v>267</v>
      </c>
      <c r="Z29" s="309" t="s">
        <v>267</v>
      </c>
      <c r="AA29" s="309" t="s">
        <v>267</v>
      </c>
      <c r="AB29" s="309" t="s">
        <v>267</v>
      </c>
      <c r="AC29" s="309" t="s">
        <v>267</v>
      </c>
      <c r="AD29" s="309" t="s">
        <v>267</v>
      </c>
      <c r="AE29" s="309" t="s">
        <v>267</v>
      </c>
      <c r="AF29" s="309" t="s">
        <v>267</v>
      </c>
      <c r="AG29" s="309" t="s">
        <v>267</v>
      </c>
      <c r="AH29" s="309" t="s">
        <v>267</v>
      </c>
      <c r="AI29" s="309" t="s">
        <v>267</v>
      </c>
      <c r="AJ29" s="310" t="s">
        <v>267</v>
      </c>
      <c r="AK29" s="294"/>
    </row>
    <row r="30" spans="1:37" ht="39" thickBot="1" x14ac:dyDescent="0.3">
      <c r="A30" s="501"/>
      <c r="B30" s="306" t="s">
        <v>175</v>
      </c>
      <c r="C30" s="307">
        <v>3.5356690176756005</v>
      </c>
      <c r="D30" s="308">
        <v>0</v>
      </c>
      <c r="E30" s="308">
        <v>0</v>
      </c>
      <c r="F30" s="303">
        <f t="shared" si="2"/>
        <v>3.5356690176756005</v>
      </c>
      <c r="G30" s="308">
        <v>2.14823477434456</v>
      </c>
      <c r="H30" s="308">
        <v>4.29646954868912</v>
      </c>
      <c r="I30" s="308">
        <v>0</v>
      </c>
      <c r="J30" s="303">
        <f t="shared" si="3"/>
        <v>6.4447043230336796</v>
      </c>
      <c r="K30" s="308">
        <v>0</v>
      </c>
      <c r="L30" s="308">
        <v>0</v>
      </c>
      <c r="M30" s="308">
        <v>16.971126315437161</v>
      </c>
      <c r="N30" s="308"/>
      <c r="O30" s="308">
        <v>0</v>
      </c>
      <c r="P30" s="339">
        <f t="shared" si="0"/>
        <v>0</v>
      </c>
      <c r="Q30" s="308">
        <v>41.399716661274759</v>
      </c>
      <c r="R30" s="308"/>
      <c r="S30" s="308">
        <v>0</v>
      </c>
      <c r="T30" s="339">
        <f t="shared" si="1"/>
        <v>58.37084297671192</v>
      </c>
      <c r="U30" s="308">
        <v>3.5356690176756014</v>
      </c>
      <c r="V30" s="308">
        <v>64.815547299745603</v>
      </c>
      <c r="W30" s="309" t="s">
        <v>267</v>
      </c>
      <c r="X30" s="309" t="s">
        <v>267</v>
      </c>
      <c r="Y30" s="309" t="s">
        <v>267</v>
      </c>
      <c r="Z30" s="309" t="s">
        <v>267</v>
      </c>
      <c r="AA30" s="309" t="s">
        <v>267</v>
      </c>
      <c r="AB30" s="309" t="s">
        <v>267</v>
      </c>
      <c r="AC30" s="309" t="s">
        <v>267</v>
      </c>
      <c r="AD30" s="309" t="s">
        <v>267</v>
      </c>
      <c r="AE30" s="309" t="s">
        <v>267</v>
      </c>
      <c r="AF30" s="309" t="s">
        <v>267</v>
      </c>
      <c r="AG30" s="309" t="s">
        <v>267</v>
      </c>
      <c r="AH30" s="309" t="s">
        <v>267</v>
      </c>
      <c r="AI30" s="309" t="s">
        <v>267</v>
      </c>
      <c r="AJ30" s="310" t="s">
        <v>267</v>
      </c>
      <c r="AK30" s="294"/>
    </row>
    <row r="31" spans="1:37" ht="90" thickBot="1" x14ac:dyDescent="0.3">
      <c r="A31" s="501"/>
      <c r="B31" s="306" t="s">
        <v>176</v>
      </c>
      <c r="C31" s="307">
        <v>2.9796815146307201</v>
      </c>
      <c r="D31" s="308">
        <v>4.7590809386645097</v>
      </c>
      <c r="E31" s="308">
        <v>0</v>
      </c>
      <c r="F31" s="303">
        <f t="shared" si="2"/>
        <v>7.7387624532952302</v>
      </c>
      <c r="G31" s="308">
        <v>0</v>
      </c>
      <c r="H31" s="308">
        <v>34.070591607946497</v>
      </c>
      <c r="I31" s="308">
        <v>34.099626062030389</v>
      </c>
      <c r="J31" s="303">
        <f t="shared" si="3"/>
        <v>68.170217669976893</v>
      </c>
      <c r="K31" s="308">
        <v>0</v>
      </c>
      <c r="L31" s="308">
        <v>0</v>
      </c>
      <c r="M31" s="308">
        <v>4.2028477884480511</v>
      </c>
      <c r="N31" s="308"/>
      <c r="O31" s="308">
        <v>0</v>
      </c>
      <c r="P31" s="339">
        <f t="shared" si="0"/>
        <v>0</v>
      </c>
      <c r="Q31" s="308">
        <v>1.5847736900568397</v>
      </c>
      <c r="R31" s="308"/>
      <c r="S31" s="308">
        <v>8.4056955768960968</v>
      </c>
      <c r="T31" s="339">
        <f t="shared" si="1"/>
        <v>14.193317055400987</v>
      </c>
      <c r="U31" s="308">
        <v>7.7387624532952284</v>
      </c>
      <c r="V31" s="308">
        <v>82.36353472537786</v>
      </c>
      <c r="W31" s="309" t="s">
        <v>267</v>
      </c>
      <c r="X31" s="309" t="s">
        <v>267</v>
      </c>
      <c r="Y31" s="309" t="s">
        <v>267</v>
      </c>
      <c r="Z31" s="309" t="s">
        <v>267</v>
      </c>
      <c r="AA31" s="309" t="s">
        <v>267</v>
      </c>
      <c r="AB31" s="309" t="s">
        <v>267</v>
      </c>
      <c r="AC31" s="309" t="s">
        <v>267</v>
      </c>
      <c r="AD31" s="309" t="s">
        <v>267</v>
      </c>
      <c r="AE31" s="309" t="s">
        <v>267</v>
      </c>
      <c r="AF31" s="309" t="s">
        <v>267</v>
      </c>
      <c r="AG31" s="309" t="s">
        <v>267</v>
      </c>
      <c r="AH31" s="309" t="s">
        <v>267</v>
      </c>
      <c r="AI31" s="309" t="s">
        <v>267</v>
      </c>
      <c r="AJ31" s="310" t="s">
        <v>267</v>
      </c>
      <c r="AK31" s="294"/>
    </row>
    <row r="32" spans="1:37" ht="77.25" thickBot="1" x14ac:dyDescent="0.3">
      <c r="A32" s="501"/>
      <c r="B32" s="306" t="s">
        <v>177</v>
      </c>
      <c r="C32" s="307">
        <v>40.120004735830001</v>
      </c>
      <c r="D32" s="308">
        <v>6.0180007103745004</v>
      </c>
      <c r="E32" s="308">
        <v>0</v>
      </c>
      <c r="F32" s="303">
        <f t="shared" si="2"/>
        <v>46.138005446204502</v>
      </c>
      <c r="G32" s="308">
        <v>11.205065025055299</v>
      </c>
      <c r="H32" s="308">
        <v>11.205065025055299</v>
      </c>
      <c r="I32" s="308">
        <v>5.6325159653926002</v>
      </c>
      <c r="J32" s="303">
        <f t="shared" si="3"/>
        <v>28.042646015503198</v>
      </c>
      <c r="K32" s="308">
        <v>10.0300011839575</v>
      </c>
      <c r="L32" s="308">
        <v>0</v>
      </c>
      <c r="M32" s="308">
        <v>0</v>
      </c>
      <c r="N32" s="308"/>
      <c r="O32" s="308">
        <v>0</v>
      </c>
      <c r="P32" s="339">
        <f t="shared" si="0"/>
        <v>10.0300011839575</v>
      </c>
      <c r="Q32" s="308">
        <v>0</v>
      </c>
      <c r="R32" s="308"/>
      <c r="S32" s="308">
        <v>0</v>
      </c>
      <c r="T32" s="339">
        <f t="shared" si="1"/>
        <v>0</v>
      </c>
      <c r="U32" s="308">
        <v>56.168006630161997</v>
      </c>
      <c r="V32" s="308">
        <v>28.042646015503198</v>
      </c>
      <c r="W32" s="309" t="s">
        <v>267</v>
      </c>
      <c r="X32" s="309" t="s">
        <v>267</v>
      </c>
      <c r="Y32" s="309" t="s">
        <v>267</v>
      </c>
      <c r="Z32" s="309" t="s">
        <v>267</v>
      </c>
      <c r="AA32" s="309" t="s">
        <v>267</v>
      </c>
      <c r="AB32" s="309" t="s">
        <v>267</v>
      </c>
      <c r="AC32" s="309" t="s">
        <v>267</v>
      </c>
      <c r="AD32" s="309" t="s">
        <v>267</v>
      </c>
      <c r="AE32" s="309" t="s">
        <v>267</v>
      </c>
      <c r="AF32" s="309" t="s">
        <v>267</v>
      </c>
      <c r="AG32" s="309" t="s">
        <v>267</v>
      </c>
      <c r="AH32" s="309" t="s">
        <v>267</v>
      </c>
      <c r="AI32" s="309" t="s">
        <v>267</v>
      </c>
      <c r="AJ32" s="310" t="s">
        <v>267</v>
      </c>
      <c r="AK32" s="294"/>
    </row>
    <row r="33" spans="1:37" ht="39" thickBot="1" x14ac:dyDescent="0.3">
      <c r="A33" s="501"/>
      <c r="B33" s="306" t="s">
        <v>178</v>
      </c>
      <c r="C33" s="307">
        <v>5.3193385334634815</v>
      </c>
      <c r="D33" s="308">
        <v>0</v>
      </c>
      <c r="E33" s="308">
        <v>0</v>
      </c>
      <c r="F33" s="303">
        <f t="shared" si="2"/>
        <v>5.3193385334634815</v>
      </c>
      <c r="G33" s="308">
        <v>1.1971027205744003</v>
      </c>
      <c r="H33" s="308">
        <v>0</v>
      </c>
      <c r="I33" s="308">
        <v>0</v>
      </c>
      <c r="J33" s="303">
        <f t="shared" si="3"/>
        <v>1.1971027205744003</v>
      </c>
      <c r="K33" s="308">
        <v>19.94433322303972</v>
      </c>
      <c r="L33" s="308">
        <v>0</v>
      </c>
      <c r="M33" s="308">
        <v>5.0849115944875098</v>
      </c>
      <c r="N33" s="308"/>
      <c r="O33" s="308">
        <v>12.69184841466164</v>
      </c>
      <c r="P33" s="339">
        <f t="shared" si="0"/>
        <v>32.636181637701362</v>
      </c>
      <c r="Q33" s="308">
        <v>6.5204993449298998</v>
      </c>
      <c r="R33" s="308"/>
      <c r="S33" s="308">
        <v>3.5913081617232003</v>
      </c>
      <c r="T33" s="339">
        <f t="shared" si="1"/>
        <v>15.19671910114061</v>
      </c>
      <c r="U33" s="308">
        <v>37.955520171164842</v>
      </c>
      <c r="V33" s="308">
        <v>16.393821821715008</v>
      </c>
      <c r="W33" s="309" t="s">
        <v>267</v>
      </c>
      <c r="X33" s="309" t="s">
        <v>267</v>
      </c>
      <c r="Y33" s="309" t="s">
        <v>267</v>
      </c>
      <c r="Z33" s="309" t="s">
        <v>267</v>
      </c>
      <c r="AA33" s="309" t="s">
        <v>267</v>
      </c>
      <c r="AB33" s="309" t="s">
        <v>267</v>
      </c>
      <c r="AC33" s="309" t="s">
        <v>267</v>
      </c>
      <c r="AD33" s="309" t="s">
        <v>267</v>
      </c>
      <c r="AE33" s="309" t="s">
        <v>267</v>
      </c>
      <c r="AF33" s="309" t="s">
        <v>267</v>
      </c>
      <c r="AG33" s="309" t="s">
        <v>267</v>
      </c>
      <c r="AH33" s="309" t="s">
        <v>267</v>
      </c>
      <c r="AI33" s="309" t="s">
        <v>267</v>
      </c>
      <c r="AJ33" s="310" t="s">
        <v>267</v>
      </c>
      <c r="AK33" s="294"/>
    </row>
    <row r="34" spans="1:37" ht="51.75" thickBot="1" x14ac:dyDescent="0.3">
      <c r="A34" s="501"/>
      <c r="B34" s="306" t="s">
        <v>179</v>
      </c>
      <c r="C34" s="307">
        <v>0</v>
      </c>
      <c r="D34" s="308">
        <v>0</v>
      </c>
      <c r="E34" s="308">
        <v>0</v>
      </c>
      <c r="F34" s="303">
        <f t="shared" si="2"/>
        <v>0</v>
      </c>
      <c r="G34" s="308">
        <v>2.1633231458181199</v>
      </c>
      <c r="H34" s="308">
        <v>21.198773114446801</v>
      </c>
      <c r="I34" s="308">
        <v>0</v>
      </c>
      <c r="J34" s="303">
        <f t="shared" si="3"/>
        <v>23.36209626026492</v>
      </c>
      <c r="K34" s="308">
        <v>0</v>
      </c>
      <c r="L34" s="308">
        <v>0</v>
      </c>
      <c r="M34" s="308">
        <v>28.213498174883707</v>
      </c>
      <c r="N34" s="308"/>
      <c r="O34" s="308">
        <v>0</v>
      </c>
      <c r="P34" s="339">
        <f t="shared" si="0"/>
        <v>0</v>
      </c>
      <c r="Q34" s="308">
        <v>24.371955972476577</v>
      </c>
      <c r="R34" s="308"/>
      <c r="S34" s="308">
        <v>21.126971253749396</v>
      </c>
      <c r="T34" s="339">
        <f t="shared" si="1"/>
        <v>73.71242540110967</v>
      </c>
      <c r="U34" s="308">
        <v>0</v>
      </c>
      <c r="V34" s="308">
        <v>97.07452166137459</v>
      </c>
      <c r="W34" s="309" t="s">
        <v>267</v>
      </c>
      <c r="X34" s="309" t="s">
        <v>267</v>
      </c>
      <c r="Y34" s="309" t="s">
        <v>267</v>
      </c>
      <c r="Z34" s="309" t="s">
        <v>267</v>
      </c>
      <c r="AA34" s="309" t="s">
        <v>267</v>
      </c>
      <c r="AB34" s="309" t="s">
        <v>267</v>
      </c>
      <c r="AC34" s="309" t="s">
        <v>267</v>
      </c>
      <c r="AD34" s="309" t="s">
        <v>267</v>
      </c>
      <c r="AE34" s="309" t="s">
        <v>267</v>
      </c>
      <c r="AF34" s="309" t="s">
        <v>267</v>
      </c>
      <c r="AG34" s="309" t="s">
        <v>267</v>
      </c>
      <c r="AH34" s="309" t="s">
        <v>267</v>
      </c>
      <c r="AI34" s="309" t="s">
        <v>267</v>
      </c>
      <c r="AJ34" s="310" t="s">
        <v>267</v>
      </c>
      <c r="AK34" s="294"/>
    </row>
    <row r="35" spans="1:37" ht="77.25" thickBot="1" x14ac:dyDescent="0.3">
      <c r="A35" s="501"/>
      <c r="B35" s="306" t="s">
        <v>180</v>
      </c>
      <c r="C35" s="307">
        <v>0</v>
      </c>
      <c r="D35" s="308">
        <v>0</v>
      </c>
      <c r="E35" s="308">
        <v>0</v>
      </c>
      <c r="F35" s="303">
        <f t="shared" si="2"/>
        <v>0</v>
      </c>
      <c r="G35" s="308">
        <v>3.3910631142546701</v>
      </c>
      <c r="H35" s="308">
        <v>5.3919743852627402</v>
      </c>
      <c r="I35" s="308">
        <v>1.3901518432466</v>
      </c>
      <c r="J35" s="303">
        <f t="shared" si="3"/>
        <v>10.173189342764012</v>
      </c>
      <c r="K35" s="308">
        <v>0</v>
      </c>
      <c r="L35" s="308">
        <v>0</v>
      </c>
      <c r="M35" s="308">
        <v>6.591036840330661</v>
      </c>
      <c r="N35" s="308"/>
      <c r="O35" s="308">
        <v>0</v>
      </c>
      <c r="P35" s="339">
        <f t="shared" si="0"/>
        <v>0</v>
      </c>
      <c r="Q35" s="308">
        <v>6.7821262285093393</v>
      </c>
      <c r="R35" s="308"/>
      <c r="S35" s="308">
        <v>5.14464803228456</v>
      </c>
      <c r="T35" s="339">
        <f t="shared" si="1"/>
        <v>18.517811101124561</v>
      </c>
      <c r="U35" s="308">
        <v>0</v>
      </c>
      <c r="V35" s="308">
        <v>28.691000443888569</v>
      </c>
      <c r="W35" s="309" t="s">
        <v>267</v>
      </c>
      <c r="X35" s="309" t="s">
        <v>267</v>
      </c>
      <c r="Y35" s="309" t="s">
        <v>267</v>
      </c>
      <c r="Z35" s="309" t="s">
        <v>267</v>
      </c>
      <c r="AA35" s="309" t="s">
        <v>267</v>
      </c>
      <c r="AB35" s="309" t="s">
        <v>267</v>
      </c>
      <c r="AC35" s="309" t="s">
        <v>267</v>
      </c>
      <c r="AD35" s="309" t="s">
        <v>267</v>
      </c>
      <c r="AE35" s="309" t="s">
        <v>267</v>
      </c>
      <c r="AF35" s="309" t="s">
        <v>267</v>
      </c>
      <c r="AG35" s="309" t="s">
        <v>267</v>
      </c>
      <c r="AH35" s="309" t="s">
        <v>267</v>
      </c>
      <c r="AI35" s="309" t="s">
        <v>267</v>
      </c>
      <c r="AJ35" s="310" t="s">
        <v>267</v>
      </c>
      <c r="AK35" s="294"/>
    </row>
    <row r="36" spans="1:37" ht="51.75" thickBot="1" x14ac:dyDescent="0.3">
      <c r="A36" s="501"/>
      <c r="B36" s="306" t="s">
        <v>181</v>
      </c>
      <c r="C36" s="307">
        <v>0</v>
      </c>
      <c r="D36" s="308">
        <v>0</v>
      </c>
      <c r="E36" s="308">
        <v>0</v>
      </c>
      <c r="F36" s="303">
        <f t="shared" si="2"/>
        <v>0</v>
      </c>
      <c r="G36" s="308">
        <v>4.2543161079493803</v>
      </c>
      <c r="H36" s="308">
        <v>0</v>
      </c>
      <c r="I36" s="308">
        <v>0</v>
      </c>
      <c r="J36" s="303">
        <f t="shared" si="3"/>
        <v>4.2543161079493803</v>
      </c>
      <c r="K36" s="308">
        <v>0</v>
      </c>
      <c r="L36" s="308">
        <v>0</v>
      </c>
      <c r="M36" s="308">
        <v>4.2543161079493803</v>
      </c>
      <c r="N36" s="308"/>
      <c r="O36" s="308">
        <v>0</v>
      </c>
      <c r="P36" s="339">
        <f t="shared" si="0"/>
        <v>0</v>
      </c>
      <c r="Q36" s="308">
        <v>0</v>
      </c>
      <c r="R36" s="308"/>
      <c r="S36" s="308">
        <v>0</v>
      </c>
      <c r="T36" s="339">
        <f t="shared" si="1"/>
        <v>4.2543161079493803</v>
      </c>
      <c r="U36" s="308">
        <v>0</v>
      </c>
      <c r="V36" s="308">
        <v>8.5086322158987588</v>
      </c>
      <c r="W36" s="309" t="s">
        <v>267</v>
      </c>
      <c r="X36" s="309" t="s">
        <v>267</v>
      </c>
      <c r="Y36" s="309" t="s">
        <v>267</v>
      </c>
      <c r="Z36" s="309" t="s">
        <v>267</v>
      </c>
      <c r="AA36" s="309" t="s">
        <v>267</v>
      </c>
      <c r="AB36" s="309" t="s">
        <v>267</v>
      </c>
      <c r="AC36" s="309" t="s">
        <v>267</v>
      </c>
      <c r="AD36" s="309" t="s">
        <v>267</v>
      </c>
      <c r="AE36" s="309" t="s">
        <v>267</v>
      </c>
      <c r="AF36" s="309" t="s">
        <v>267</v>
      </c>
      <c r="AG36" s="309" t="s">
        <v>267</v>
      </c>
      <c r="AH36" s="309" t="s">
        <v>267</v>
      </c>
      <c r="AI36" s="309" t="s">
        <v>267</v>
      </c>
      <c r="AJ36" s="310" t="s">
        <v>267</v>
      </c>
      <c r="AK36" s="294"/>
    </row>
    <row r="37" spans="1:37" ht="26.25" thickBot="1" x14ac:dyDescent="0.3">
      <c r="A37" s="501"/>
      <c r="B37" s="306" t="s">
        <v>182</v>
      </c>
      <c r="C37" s="307">
        <v>18.778927931148861</v>
      </c>
      <c r="D37" s="308">
        <v>1.1001128364637802</v>
      </c>
      <c r="E37" s="308">
        <v>0</v>
      </c>
      <c r="F37" s="303">
        <f t="shared" si="2"/>
        <v>19.87904076761264</v>
      </c>
      <c r="G37" s="308">
        <v>4.7304904432536397</v>
      </c>
      <c r="H37" s="308">
        <v>4.7304904432536397</v>
      </c>
      <c r="I37" s="308">
        <v>0</v>
      </c>
      <c r="J37" s="303">
        <f t="shared" si="3"/>
        <v>9.4609808865072793</v>
      </c>
      <c r="K37" s="308">
        <v>0</v>
      </c>
      <c r="L37" s="308">
        <v>0</v>
      </c>
      <c r="M37" s="308">
        <v>0</v>
      </c>
      <c r="N37" s="308"/>
      <c r="O37" s="308">
        <v>0</v>
      </c>
      <c r="P37" s="339">
        <f t="shared" si="0"/>
        <v>0</v>
      </c>
      <c r="Q37" s="308">
        <v>0</v>
      </c>
      <c r="R37" s="308"/>
      <c r="S37" s="308">
        <v>0</v>
      </c>
      <c r="T37" s="339">
        <f t="shared" si="1"/>
        <v>0</v>
      </c>
      <c r="U37" s="308">
        <v>19.879040767612643</v>
      </c>
      <c r="V37" s="308">
        <v>9.4609808865072793</v>
      </c>
      <c r="W37" s="309" t="s">
        <v>267</v>
      </c>
      <c r="X37" s="309" t="s">
        <v>267</v>
      </c>
      <c r="Y37" s="309" t="s">
        <v>267</v>
      </c>
      <c r="Z37" s="309" t="s">
        <v>267</v>
      </c>
      <c r="AA37" s="309" t="s">
        <v>267</v>
      </c>
      <c r="AB37" s="309" t="s">
        <v>267</v>
      </c>
      <c r="AC37" s="309" t="s">
        <v>267</v>
      </c>
      <c r="AD37" s="309" t="s">
        <v>267</v>
      </c>
      <c r="AE37" s="309" t="s">
        <v>267</v>
      </c>
      <c r="AF37" s="309" t="s">
        <v>267</v>
      </c>
      <c r="AG37" s="309" t="s">
        <v>267</v>
      </c>
      <c r="AH37" s="309" t="s">
        <v>267</v>
      </c>
      <c r="AI37" s="309" t="s">
        <v>267</v>
      </c>
      <c r="AJ37" s="310" t="s">
        <v>267</v>
      </c>
      <c r="AK37" s="294"/>
    </row>
    <row r="38" spans="1:37" ht="51.75" thickBot="1" x14ac:dyDescent="0.3">
      <c r="A38" s="501"/>
      <c r="B38" s="306" t="s">
        <v>183</v>
      </c>
      <c r="C38" s="307">
        <v>0</v>
      </c>
      <c r="D38" s="308">
        <v>0</v>
      </c>
      <c r="E38" s="308">
        <v>0</v>
      </c>
      <c r="F38" s="303">
        <f t="shared" si="2"/>
        <v>0</v>
      </c>
      <c r="G38" s="308">
        <v>0</v>
      </c>
      <c r="H38" s="308">
        <v>3.4812058963750698</v>
      </c>
      <c r="I38" s="308">
        <v>0</v>
      </c>
      <c r="J38" s="303">
        <f t="shared" si="3"/>
        <v>3.4812058963750698</v>
      </c>
      <c r="K38" s="308">
        <v>0</v>
      </c>
      <c r="L38" s="308">
        <v>0</v>
      </c>
      <c r="M38" s="308">
        <v>0</v>
      </c>
      <c r="N38" s="308"/>
      <c r="O38" s="308">
        <v>0</v>
      </c>
      <c r="P38" s="339">
        <f t="shared" si="0"/>
        <v>0</v>
      </c>
      <c r="Q38" s="308">
        <v>0</v>
      </c>
      <c r="R38" s="308"/>
      <c r="S38" s="308">
        <v>0</v>
      </c>
      <c r="T38" s="339">
        <f t="shared" si="1"/>
        <v>0</v>
      </c>
      <c r="U38" s="308">
        <v>0</v>
      </c>
      <c r="V38" s="308">
        <v>3.4812058963750698</v>
      </c>
      <c r="W38" s="309" t="s">
        <v>267</v>
      </c>
      <c r="X38" s="309" t="s">
        <v>267</v>
      </c>
      <c r="Y38" s="309" t="s">
        <v>267</v>
      </c>
      <c r="Z38" s="309" t="s">
        <v>267</v>
      </c>
      <c r="AA38" s="309" t="s">
        <v>267</v>
      </c>
      <c r="AB38" s="309" t="s">
        <v>267</v>
      </c>
      <c r="AC38" s="309" t="s">
        <v>267</v>
      </c>
      <c r="AD38" s="309" t="s">
        <v>267</v>
      </c>
      <c r="AE38" s="309" t="s">
        <v>267</v>
      </c>
      <c r="AF38" s="309" t="s">
        <v>267</v>
      </c>
      <c r="AG38" s="309" t="s">
        <v>267</v>
      </c>
      <c r="AH38" s="309" t="s">
        <v>267</v>
      </c>
      <c r="AI38" s="309" t="s">
        <v>267</v>
      </c>
      <c r="AJ38" s="310" t="s">
        <v>267</v>
      </c>
      <c r="AK38" s="294"/>
    </row>
    <row r="39" spans="1:37" ht="64.5" thickBot="1" x14ac:dyDescent="0.3">
      <c r="A39" s="501"/>
      <c r="B39" s="306" t="s">
        <v>184</v>
      </c>
      <c r="C39" s="307">
        <v>0</v>
      </c>
      <c r="D39" s="308">
        <v>61.190051891843552</v>
      </c>
      <c r="E39" s="308">
        <v>0</v>
      </c>
      <c r="F39" s="303">
        <f t="shared" si="2"/>
        <v>61.190051891843552</v>
      </c>
      <c r="G39" s="308">
        <v>14.15766247388868</v>
      </c>
      <c r="H39" s="308">
        <v>18.889211394645081</v>
      </c>
      <c r="I39" s="308">
        <v>14.194646762269201</v>
      </c>
      <c r="J39" s="303">
        <f t="shared" si="3"/>
        <v>47.24152063080296</v>
      </c>
      <c r="K39" s="308">
        <v>1.7004669895354201</v>
      </c>
      <c r="L39" s="308">
        <v>0</v>
      </c>
      <c r="M39" s="308">
        <v>0</v>
      </c>
      <c r="N39" s="308"/>
      <c r="O39" s="308">
        <v>0</v>
      </c>
      <c r="P39" s="339">
        <f t="shared" si="0"/>
        <v>1.7004669895354201</v>
      </c>
      <c r="Q39" s="308">
        <v>1.7004669895354199</v>
      </c>
      <c r="R39" s="308"/>
      <c r="S39" s="308">
        <v>28.286273222642759</v>
      </c>
      <c r="T39" s="339">
        <f t="shared" si="1"/>
        <v>29.98674021217818</v>
      </c>
      <c r="U39" s="308">
        <v>62.890518881378966</v>
      </c>
      <c r="V39" s="308">
        <v>77.228260842981157</v>
      </c>
      <c r="W39" s="309" t="s">
        <v>267</v>
      </c>
      <c r="X39" s="309" t="s">
        <v>267</v>
      </c>
      <c r="Y39" s="309" t="s">
        <v>267</v>
      </c>
      <c r="Z39" s="309" t="s">
        <v>267</v>
      </c>
      <c r="AA39" s="309" t="s">
        <v>267</v>
      </c>
      <c r="AB39" s="309" t="s">
        <v>267</v>
      </c>
      <c r="AC39" s="309" t="s">
        <v>267</v>
      </c>
      <c r="AD39" s="309" t="s">
        <v>267</v>
      </c>
      <c r="AE39" s="309" t="s">
        <v>267</v>
      </c>
      <c r="AF39" s="309" t="s">
        <v>267</v>
      </c>
      <c r="AG39" s="309" t="s">
        <v>267</v>
      </c>
      <c r="AH39" s="309" t="s">
        <v>267</v>
      </c>
      <c r="AI39" s="309" t="s">
        <v>267</v>
      </c>
      <c r="AJ39" s="310" t="s">
        <v>267</v>
      </c>
      <c r="AK39" s="294"/>
    </row>
    <row r="40" spans="1:37" s="38" customFormat="1" ht="15.75" thickBot="1" x14ac:dyDescent="0.3">
      <c r="A40" s="333"/>
      <c r="B40" s="306"/>
      <c r="C40" s="307"/>
      <c r="D40" s="308"/>
      <c r="E40" s="308"/>
      <c r="F40" s="303"/>
      <c r="G40" s="308"/>
      <c r="H40" s="308"/>
      <c r="I40" s="308"/>
      <c r="J40" s="303"/>
      <c r="K40" s="308"/>
      <c r="L40" s="308"/>
      <c r="M40" s="308"/>
      <c r="N40" s="308"/>
      <c r="O40" s="308"/>
      <c r="P40" s="339">
        <f t="shared" si="0"/>
        <v>0</v>
      </c>
      <c r="Q40" s="308"/>
      <c r="R40" s="308"/>
      <c r="S40" s="308"/>
      <c r="T40" s="339">
        <f t="shared" si="1"/>
        <v>0</v>
      </c>
      <c r="U40" s="308"/>
      <c r="V40" s="308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10"/>
      <c r="AK40" s="294"/>
    </row>
    <row r="41" spans="1:37" ht="26.25" thickBot="1" x14ac:dyDescent="0.3">
      <c r="A41" s="503" t="s">
        <v>282</v>
      </c>
      <c r="B41" s="306" t="s">
        <v>292</v>
      </c>
      <c r="C41" s="307">
        <v>320.98973076574083</v>
      </c>
      <c r="D41" s="308">
        <v>166.14667536894117</v>
      </c>
      <c r="E41" s="308">
        <v>189.19172785717424</v>
      </c>
      <c r="F41" s="303">
        <f t="shared" ref="F41:F44" si="4">C41+D41+E41</f>
        <v>676.32813399185625</v>
      </c>
      <c r="G41" s="308">
        <v>192.17242857786295</v>
      </c>
      <c r="H41" s="308">
        <v>185.69523662932653</v>
      </c>
      <c r="I41" s="308">
        <v>443.67436289200987</v>
      </c>
      <c r="J41" s="303">
        <f t="shared" ref="J41:J44" si="5">G41+H41+I41</f>
        <v>821.54202809919934</v>
      </c>
      <c r="K41" s="308">
        <v>57.259360887351498</v>
      </c>
      <c r="L41" s="308">
        <v>11.514328778088476</v>
      </c>
      <c r="M41" s="308">
        <v>44.632999923607109</v>
      </c>
      <c r="N41" s="308"/>
      <c r="O41" s="308">
        <v>43.643081347310371</v>
      </c>
      <c r="P41" s="339">
        <f t="shared" si="0"/>
        <v>112.41677101275033</v>
      </c>
      <c r="Q41" s="308">
        <v>61.513744426387937</v>
      </c>
      <c r="R41" s="308"/>
      <c r="S41" s="308">
        <v>43.90040199947375</v>
      </c>
      <c r="T41" s="339">
        <f t="shared" si="1"/>
        <v>150.04714634946879</v>
      </c>
      <c r="U41" s="308">
        <v>788.74490500460615</v>
      </c>
      <c r="V41" s="308">
        <v>971.58917444866779</v>
      </c>
      <c r="W41" s="309" t="s">
        <v>267</v>
      </c>
      <c r="X41" s="309" t="s">
        <v>267</v>
      </c>
      <c r="Y41" s="309" t="s">
        <v>267</v>
      </c>
      <c r="Z41" s="309" t="s">
        <v>267</v>
      </c>
      <c r="AA41" s="309" t="s">
        <v>267</v>
      </c>
      <c r="AB41" s="309" t="s">
        <v>267</v>
      </c>
      <c r="AC41" s="309" t="s">
        <v>267</v>
      </c>
      <c r="AD41" s="309" t="s">
        <v>267</v>
      </c>
      <c r="AE41" s="309" t="s">
        <v>267</v>
      </c>
      <c r="AF41" s="309" t="s">
        <v>267</v>
      </c>
      <c r="AG41" s="309" t="s">
        <v>267</v>
      </c>
      <c r="AH41" s="309" t="s">
        <v>267</v>
      </c>
      <c r="AI41" s="309" t="s">
        <v>267</v>
      </c>
      <c r="AJ41" s="310" t="s">
        <v>267</v>
      </c>
      <c r="AK41" s="294"/>
    </row>
    <row r="42" spans="1:37" ht="39" thickBot="1" x14ac:dyDescent="0.3">
      <c r="A42" s="501"/>
      <c r="B42" s="306" t="s">
        <v>293</v>
      </c>
      <c r="C42" s="311" t="s">
        <v>267</v>
      </c>
      <c r="D42" s="309" t="s">
        <v>267</v>
      </c>
      <c r="E42" s="309" t="s">
        <v>267</v>
      </c>
      <c r="F42" s="303" t="e">
        <f t="shared" si="4"/>
        <v>#VALUE!</v>
      </c>
      <c r="G42" s="309" t="s">
        <v>267</v>
      </c>
      <c r="H42" s="309" t="s">
        <v>267</v>
      </c>
      <c r="I42" s="309" t="s">
        <v>267</v>
      </c>
      <c r="J42" s="303" t="e">
        <f t="shared" si="5"/>
        <v>#VALUE!</v>
      </c>
      <c r="K42" s="308">
        <v>27.375006131052647</v>
      </c>
      <c r="L42" s="308">
        <v>176.12584433556361</v>
      </c>
      <c r="M42" s="308">
        <v>68.076459554717928</v>
      </c>
      <c r="N42" s="308"/>
      <c r="O42" s="308">
        <v>51.709079579069389</v>
      </c>
      <c r="P42" s="339">
        <f t="shared" si="0"/>
        <v>255.20993004568567</v>
      </c>
      <c r="Q42" s="308">
        <v>70.475354165372039</v>
      </c>
      <c r="R42" s="308"/>
      <c r="S42" s="308">
        <v>136.01016984700033</v>
      </c>
      <c r="T42" s="339">
        <f t="shared" si="1"/>
        <v>274.56198356709029</v>
      </c>
      <c r="U42" s="308">
        <v>255.2099300456857</v>
      </c>
      <c r="V42" s="308">
        <v>274.56198356709035</v>
      </c>
      <c r="W42" s="309" t="s">
        <v>267</v>
      </c>
      <c r="X42" s="309" t="s">
        <v>267</v>
      </c>
      <c r="Y42" s="309" t="s">
        <v>267</v>
      </c>
      <c r="Z42" s="309" t="s">
        <v>267</v>
      </c>
      <c r="AA42" s="309" t="s">
        <v>267</v>
      </c>
      <c r="AB42" s="309" t="s">
        <v>267</v>
      </c>
      <c r="AC42" s="309" t="s">
        <v>267</v>
      </c>
      <c r="AD42" s="309" t="s">
        <v>267</v>
      </c>
      <c r="AE42" s="309" t="s">
        <v>267</v>
      </c>
      <c r="AF42" s="309" t="s">
        <v>267</v>
      </c>
      <c r="AG42" s="309" t="s">
        <v>267</v>
      </c>
      <c r="AH42" s="309" t="s">
        <v>267</v>
      </c>
      <c r="AI42" s="309" t="s">
        <v>267</v>
      </c>
      <c r="AJ42" s="310" t="s">
        <v>267</v>
      </c>
      <c r="AK42" s="294"/>
    </row>
    <row r="43" spans="1:37" ht="15.75" thickBot="1" x14ac:dyDescent="0.3">
      <c r="A43" s="501"/>
      <c r="B43" s="306" t="s">
        <v>294</v>
      </c>
      <c r="C43" s="311" t="s">
        <v>267</v>
      </c>
      <c r="D43" s="309" t="s">
        <v>267</v>
      </c>
      <c r="E43" s="309" t="s">
        <v>267</v>
      </c>
      <c r="F43" s="303" t="e">
        <f t="shared" si="4"/>
        <v>#VALUE!</v>
      </c>
      <c r="G43" s="309" t="s">
        <v>267</v>
      </c>
      <c r="H43" s="309" t="s">
        <v>267</v>
      </c>
      <c r="I43" s="309" t="s">
        <v>267</v>
      </c>
      <c r="J43" s="303" t="e">
        <f t="shared" si="5"/>
        <v>#VALUE!</v>
      </c>
      <c r="K43" s="308">
        <v>4.4869652529155788</v>
      </c>
      <c r="L43" s="308">
        <v>0</v>
      </c>
      <c r="M43" s="308">
        <v>30.508765591748244</v>
      </c>
      <c r="N43" s="308"/>
      <c r="O43" s="308">
        <v>2.676263567462831</v>
      </c>
      <c r="P43" s="339">
        <f t="shared" si="0"/>
        <v>7.1632288203784098</v>
      </c>
      <c r="Q43" s="308">
        <v>7.1043595451966812</v>
      </c>
      <c r="R43" s="308"/>
      <c r="S43" s="308">
        <v>9.09366237251729</v>
      </c>
      <c r="T43" s="339">
        <f t="shared" si="1"/>
        <v>46.706787509462217</v>
      </c>
      <c r="U43" s="308">
        <v>7.1632288203784107</v>
      </c>
      <c r="V43" s="308">
        <v>46.706787509462231</v>
      </c>
      <c r="W43" s="309" t="s">
        <v>267</v>
      </c>
      <c r="X43" s="309" t="s">
        <v>267</v>
      </c>
      <c r="Y43" s="309" t="s">
        <v>267</v>
      </c>
      <c r="Z43" s="309" t="s">
        <v>267</v>
      </c>
      <c r="AA43" s="309" t="s">
        <v>267</v>
      </c>
      <c r="AB43" s="309" t="s">
        <v>267</v>
      </c>
      <c r="AC43" s="309" t="s">
        <v>267</v>
      </c>
      <c r="AD43" s="309" t="s">
        <v>267</v>
      </c>
      <c r="AE43" s="309" t="s">
        <v>267</v>
      </c>
      <c r="AF43" s="309" t="s">
        <v>267</v>
      </c>
      <c r="AG43" s="309" t="s">
        <v>267</v>
      </c>
      <c r="AH43" s="309" t="s">
        <v>267</v>
      </c>
      <c r="AI43" s="309" t="s">
        <v>267</v>
      </c>
      <c r="AJ43" s="310" t="s">
        <v>267</v>
      </c>
      <c r="AK43" s="294"/>
    </row>
    <row r="44" spans="1:37" ht="26.25" thickBot="1" x14ac:dyDescent="0.3">
      <c r="A44" s="504"/>
      <c r="B44" s="312" t="s">
        <v>295</v>
      </c>
      <c r="C44" s="313" t="s">
        <v>267</v>
      </c>
      <c r="D44" s="314" t="s">
        <v>267</v>
      </c>
      <c r="E44" s="314" t="s">
        <v>267</v>
      </c>
      <c r="F44" s="303" t="e">
        <f t="shared" si="4"/>
        <v>#VALUE!</v>
      </c>
      <c r="G44" s="314" t="s">
        <v>267</v>
      </c>
      <c r="H44" s="314" t="s">
        <v>267</v>
      </c>
      <c r="I44" s="314" t="s">
        <v>267</v>
      </c>
      <c r="J44" s="303" t="e">
        <f t="shared" si="5"/>
        <v>#VALUE!</v>
      </c>
      <c r="K44" s="315">
        <v>0</v>
      </c>
      <c r="L44" s="315">
        <v>0</v>
      </c>
      <c r="M44" s="315">
        <v>0</v>
      </c>
      <c r="N44" s="315"/>
      <c r="O44" s="315">
        <v>0</v>
      </c>
      <c r="P44" s="339">
        <f t="shared" si="0"/>
        <v>0</v>
      </c>
      <c r="Q44" s="315">
        <v>0</v>
      </c>
      <c r="R44" s="315"/>
      <c r="S44" s="315">
        <v>0</v>
      </c>
      <c r="T44" s="339">
        <f t="shared" si="1"/>
        <v>0</v>
      </c>
      <c r="U44" s="315">
        <v>0</v>
      </c>
      <c r="V44" s="315">
        <v>0</v>
      </c>
      <c r="W44" s="314" t="s">
        <v>267</v>
      </c>
      <c r="X44" s="314" t="s">
        <v>267</v>
      </c>
      <c r="Y44" s="314" t="s">
        <v>267</v>
      </c>
      <c r="Z44" s="314" t="s">
        <v>267</v>
      </c>
      <c r="AA44" s="314" t="s">
        <v>267</v>
      </c>
      <c r="AB44" s="314" t="s">
        <v>267</v>
      </c>
      <c r="AC44" s="314" t="s">
        <v>267</v>
      </c>
      <c r="AD44" s="314" t="s">
        <v>267</v>
      </c>
      <c r="AE44" s="314" t="s">
        <v>267</v>
      </c>
      <c r="AF44" s="314" t="s">
        <v>267</v>
      </c>
      <c r="AG44" s="314" t="s">
        <v>267</v>
      </c>
      <c r="AH44" s="314" t="s">
        <v>267</v>
      </c>
      <c r="AI44" s="314" t="s">
        <v>267</v>
      </c>
      <c r="AJ44" s="316" t="s">
        <v>267</v>
      </c>
      <c r="AK44" s="294"/>
    </row>
    <row r="47" spans="1:37" ht="15.75" thickBot="1" x14ac:dyDescent="0.3"/>
    <row r="48" spans="1:37" ht="15" customHeight="1" x14ac:dyDescent="0.25">
      <c r="A48" s="344" t="s">
        <v>256</v>
      </c>
      <c r="B48" s="345"/>
      <c r="C48" s="319" t="s">
        <v>277</v>
      </c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1"/>
      <c r="AG48" s="294"/>
    </row>
    <row r="49" spans="1:35" x14ac:dyDescent="0.25">
      <c r="A49" s="346"/>
      <c r="B49" s="347"/>
      <c r="C49" s="324" t="s">
        <v>278</v>
      </c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6"/>
      <c r="R49" s="325"/>
      <c r="S49" s="327" t="s">
        <v>279</v>
      </c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8"/>
      <c r="AG49" s="294"/>
    </row>
    <row r="50" spans="1:35" ht="115.5" x14ac:dyDescent="0.25">
      <c r="A50" s="346"/>
      <c r="B50" s="347"/>
      <c r="C50" s="295" t="s">
        <v>308</v>
      </c>
      <c r="D50" s="296" t="s">
        <v>310</v>
      </c>
      <c r="E50" s="296" t="s">
        <v>312</v>
      </c>
      <c r="F50" s="296"/>
      <c r="G50" s="296" t="s">
        <v>309</v>
      </c>
      <c r="H50" s="296" t="s">
        <v>311</v>
      </c>
      <c r="I50" s="296" t="s">
        <v>313</v>
      </c>
      <c r="J50" s="296"/>
      <c r="K50" s="296" t="s">
        <v>314</v>
      </c>
      <c r="L50" s="296" t="s">
        <v>316</v>
      </c>
      <c r="M50" s="296" t="s">
        <v>318</v>
      </c>
      <c r="N50" s="296"/>
      <c r="O50" s="296" t="s">
        <v>315</v>
      </c>
      <c r="P50" s="296" t="s">
        <v>317</v>
      </c>
      <c r="Q50" s="296" t="s">
        <v>319</v>
      </c>
      <c r="R50" s="296"/>
      <c r="S50" s="296" t="s">
        <v>320</v>
      </c>
      <c r="T50" s="296" t="s">
        <v>321</v>
      </c>
      <c r="U50" s="296" t="s">
        <v>308</v>
      </c>
      <c r="V50" s="296" t="s">
        <v>309</v>
      </c>
      <c r="W50" s="296" t="s">
        <v>310</v>
      </c>
      <c r="X50" s="296" t="s">
        <v>311</v>
      </c>
      <c r="Y50" s="296" t="s">
        <v>312</v>
      </c>
      <c r="Z50" s="296" t="s">
        <v>313</v>
      </c>
      <c r="AA50" s="296" t="s">
        <v>314</v>
      </c>
      <c r="AB50" s="296" t="s">
        <v>315</v>
      </c>
      <c r="AC50" s="296" t="s">
        <v>316</v>
      </c>
      <c r="AD50" s="296" t="s">
        <v>317</v>
      </c>
      <c r="AE50" s="296" t="s">
        <v>318</v>
      </c>
      <c r="AF50" s="296" t="s">
        <v>319</v>
      </c>
      <c r="AG50" s="296" t="s">
        <v>320</v>
      </c>
      <c r="AH50" s="297" t="s">
        <v>321</v>
      </c>
      <c r="AI50" s="294"/>
    </row>
    <row r="51" spans="1:35" ht="15.75" thickBot="1" x14ac:dyDescent="0.3">
      <c r="A51" s="348"/>
      <c r="B51" s="349"/>
      <c r="C51" s="298" t="s">
        <v>260</v>
      </c>
      <c r="D51" s="299" t="s">
        <v>260</v>
      </c>
      <c r="E51" s="299" t="s">
        <v>260</v>
      </c>
      <c r="F51" s="299"/>
      <c r="G51" s="299" t="s">
        <v>260</v>
      </c>
      <c r="H51" s="299" t="s">
        <v>260</v>
      </c>
      <c r="I51" s="299" t="s">
        <v>260</v>
      </c>
      <c r="J51" s="299"/>
      <c r="K51" s="299" t="s">
        <v>260</v>
      </c>
      <c r="L51" s="299" t="s">
        <v>260</v>
      </c>
      <c r="M51" s="299" t="s">
        <v>260</v>
      </c>
      <c r="N51" s="299"/>
      <c r="O51" s="299" t="s">
        <v>260</v>
      </c>
      <c r="P51" s="299" t="s">
        <v>260</v>
      </c>
      <c r="Q51" s="299" t="s">
        <v>260</v>
      </c>
      <c r="R51" s="299"/>
      <c r="S51" s="299" t="s">
        <v>260</v>
      </c>
      <c r="T51" s="299" t="s">
        <v>260</v>
      </c>
      <c r="U51" s="299" t="s">
        <v>260</v>
      </c>
      <c r="V51" s="299" t="s">
        <v>260</v>
      </c>
      <c r="W51" s="299" t="s">
        <v>260</v>
      </c>
      <c r="X51" s="299" t="s">
        <v>260</v>
      </c>
      <c r="Y51" s="299" t="s">
        <v>260</v>
      </c>
      <c r="Z51" s="299" t="s">
        <v>260</v>
      </c>
      <c r="AA51" s="299" t="s">
        <v>260</v>
      </c>
      <c r="AB51" s="299" t="s">
        <v>260</v>
      </c>
      <c r="AC51" s="299" t="s">
        <v>260</v>
      </c>
      <c r="AD51" s="299" t="s">
        <v>260</v>
      </c>
      <c r="AE51" s="299" t="s">
        <v>260</v>
      </c>
      <c r="AF51" s="299" t="s">
        <v>260</v>
      </c>
      <c r="AG51" s="299" t="s">
        <v>260</v>
      </c>
      <c r="AH51" s="300" t="s">
        <v>260</v>
      </c>
      <c r="AI51" s="294"/>
    </row>
    <row r="52" spans="1:35" x14ac:dyDescent="0.25">
      <c r="A52" s="342"/>
      <c r="B52" s="306" t="s">
        <v>231</v>
      </c>
      <c r="C52" s="307">
        <v>301.07322226742627</v>
      </c>
      <c r="D52" s="308">
        <v>164.84571076437902</v>
      </c>
      <c r="E52" s="308">
        <v>189.19172785717424</v>
      </c>
      <c r="F52" s="308">
        <f>C52+D52+E52</f>
        <v>655.11066088897951</v>
      </c>
      <c r="G52" s="308">
        <v>166.30472022584982</v>
      </c>
      <c r="H52" s="308">
        <v>163.38754305202926</v>
      </c>
      <c r="I52" s="308">
        <v>442.28753175782572</v>
      </c>
      <c r="J52" s="308">
        <f>G52+H52+I52</f>
        <v>771.9797950357048</v>
      </c>
      <c r="K52" s="308">
        <v>78.420865281784316</v>
      </c>
      <c r="L52" s="308">
        <v>77.36013950332368</v>
      </c>
      <c r="M52" s="308">
        <v>157.6401731136522</v>
      </c>
      <c r="N52" s="308">
        <f>K52+L52+M52</f>
        <v>313.42117789876022</v>
      </c>
      <c r="O52" s="308">
        <v>139.12037896412187</v>
      </c>
      <c r="P52" s="308">
        <v>133.26669724364012</v>
      </c>
      <c r="Q52" s="308">
        <v>187.61041718251886</v>
      </c>
      <c r="R52" s="308">
        <f>O52+P52+Q52</f>
        <v>459.99749339028085</v>
      </c>
      <c r="S52" s="308">
        <v>968.53183878773984</v>
      </c>
      <c r="T52" s="308">
        <v>1231.9772884259867</v>
      </c>
      <c r="U52" s="309" t="s">
        <v>267</v>
      </c>
      <c r="V52" s="309" t="s">
        <v>267</v>
      </c>
      <c r="W52" s="309" t="s">
        <v>267</v>
      </c>
      <c r="X52" s="309" t="s">
        <v>267</v>
      </c>
      <c r="Y52" s="309" t="s">
        <v>267</v>
      </c>
      <c r="Z52" s="309" t="s">
        <v>267</v>
      </c>
      <c r="AA52" s="309" t="s">
        <v>267</v>
      </c>
      <c r="AB52" s="309" t="s">
        <v>267</v>
      </c>
      <c r="AC52" s="309" t="s">
        <v>267</v>
      </c>
      <c r="AD52" s="309" t="s">
        <v>267</v>
      </c>
      <c r="AE52" s="309" t="s">
        <v>267</v>
      </c>
      <c r="AF52" s="309" t="s">
        <v>267</v>
      </c>
      <c r="AG52" s="309" t="s">
        <v>267</v>
      </c>
      <c r="AH52" s="310" t="s">
        <v>267</v>
      </c>
      <c r="AI52" s="294"/>
    </row>
    <row r="53" spans="1:35" x14ac:dyDescent="0.25">
      <c r="A53" s="342"/>
      <c r="B53" s="306" t="s">
        <v>231</v>
      </c>
      <c r="C53" s="307">
        <v>136.97271087921376</v>
      </c>
      <c r="D53" s="308">
        <v>115.5474269886337</v>
      </c>
      <c r="E53" s="308">
        <v>154.48132948511793</v>
      </c>
      <c r="F53" s="308">
        <f t="shared" ref="F53:F54" si="6">C53+D53+E53</f>
        <v>407.00146735296539</v>
      </c>
      <c r="G53" s="308">
        <v>86.696895937841248</v>
      </c>
      <c r="H53" s="308">
        <v>85.162466571467718</v>
      </c>
      <c r="I53" s="308">
        <v>126.98519107597483</v>
      </c>
      <c r="J53" s="308">
        <f t="shared" ref="J53:J54" si="7">G53+H53+I53</f>
        <v>298.84455358528379</v>
      </c>
      <c r="K53" s="308">
        <v>27.763053715753468</v>
      </c>
      <c r="L53" s="308">
        <v>53.234991759122963</v>
      </c>
      <c r="M53" s="308">
        <v>151.68637603720688</v>
      </c>
      <c r="N53" s="308">
        <f t="shared" ref="N53" si="8">K53+L53+M53</f>
        <v>232.6844215120833</v>
      </c>
      <c r="O53" s="308">
        <v>66.500021550310848</v>
      </c>
      <c r="P53" s="308">
        <v>81.312478279838857</v>
      </c>
      <c r="Q53" s="308">
        <v>139.51171170744757</v>
      </c>
      <c r="R53" s="308">
        <f t="shared" ref="R53:R54" si="9">O53+P53+Q53</f>
        <v>287.32421153759731</v>
      </c>
      <c r="S53" s="308">
        <v>639.68588886504881</v>
      </c>
      <c r="T53" s="308">
        <v>586.16876512288104</v>
      </c>
      <c r="U53" s="309" t="s">
        <v>267</v>
      </c>
      <c r="V53" s="309" t="s">
        <v>267</v>
      </c>
      <c r="W53" s="309" t="s">
        <v>267</v>
      </c>
      <c r="X53" s="309" t="s">
        <v>267</v>
      </c>
      <c r="Y53" s="309" t="s">
        <v>267</v>
      </c>
      <c r="Z53" s="309" t="s">
        <v>267</v>
      </c>
      <c r="AA53" s="309" t="s">
        <v>267</v>
      </c>
      <c r="AB53" s="309" t="s">
        <v>267</v>
      </c>
      <c r="AC53" s="309" t="s">
        <v>267</v>
      </c>
      <c r="AD53" s="309" t="s">
        <v>267</v>
      </c>
      <c r="AE53" s="309" t="s">
        <v>267</v>
      </c>
      <c r="AF53" s="309" t="s">
        <v>267</v>
      </c>
      <c r="AG53" s="309" t="s">
        <v>267</v>
      </c>
      <c r="AH53" s="310" t="s">
        <v>267</v>
      </c>
      <c r="AI53" s="294"/>
    </row>
    <row r="54" spans="1:35" ht="15.75" thickBot="1" x14ac:dyDescent="0.3">
      <c r="A54" s="343"/>
      <c r="B54" s="312" t="s">
        <v>231</v>
      </c>
      <c r="C54" s="341">
        <v>20.906645513647995</v>
      </c>
      <c r="D54" s="315">
        <v>0</v>
      </c>
      <c r="E54" s="315">
        <v>93.023779800976229</v>
      </c>
      <c r="F54" s="308">
        <f t="shared" si="6"/>
        <v>113.93042531462422</v>
      </c>
      <c r="G54" s="315">
        <v>20.377770130341883</v>
      </c>
      <c r="H54" s="315">
        <v>16.813459696539631</v>
      </c>
      <c r="I54" s="315">
        <v>90.60057755478195</v>
      </c>
      <c r="J54" s="308">
        <f t="shared" si="7"/>
        <v>127.79180738166346</v>
      </c>
      <c r="K54" s="315">
        <v>12.767894486028123</v>
      </c>
      <c r="L54" s="315">
        <v>0</v>
      </c>
      <c r="M54" s="315">
        <v>10.778316114607863</v>
      </c>
      <c r="N54" s="308">
        <f>K54+L54+M54</f>
        <v>23.546210600635987</v>
      </c>
      <c r="O54" s="315">
        <v>19.535750624491151</v>
      </c>
      <c r="P54" s="315">
        <v>34.928771729146781</v>
      </c>
      <c r="Q54" s="315">
        <v>21.126971253749403</v>
      </c>
      <c r="R54" s="308">
        <f t="shared" si="9"/>
        <v>75.591493607387335</v>
      </c>
      <c r="S54" s="315">
        <v>137.4766359152602</v>
      </c>
      <c r="T54" s="315">
        <v>203.38330098905087</v>
      </c>
      <c r="U54" s="314" t="s">
        <v>267</v>
      </c>
      <c r="V54" s="314" t="s">
        <v>267</v>
      </c>
      <c r="W54" s="314" t="s">
        <v>267</v>
      </c>
      <c r="X54" s="314" t="s">
        <v>267</v>
      </c>
      <c r="Y54" s="314" t="s">
        <v>267</v>
      </c>
      <c r="Z54" s="314" t="s">
        <v>267</v>
      </c>
      <c r="AA54" s="314" t="s">
        <v>267</v>
      </c>
      <c r="AB54" s="314" t="s">
        <v>267</v>
      </c>
      <c r="AC54" s="314" t="s">
        <v>267</v>
      </c>
      <c r="AD54" s="314" t="s">
        <v>267</v>
      </c>
      <c r="AE54" s="314" t="s">
        <v>267</v>
      </c>
      <c r="AF54" s="314" t="s">
        <v>267</v>
      </c>
      <c r="AG54" s="314" t="s">
        <v>267</v>
      </c>
      <c r="AH54" s="316" t="s">
        <v>267</v>
      </c>
      <c r="AI54" s="294"/>
    </row>
  </sheetData>
  <mergeCells count="4">
    <mergeCell ref="A12:A14"/>
    <mergeCell ref="A16:A39"/>
    <mergeCell ref="A41:A44"/>
    <mergeCell ref="A5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O79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74.85546875" style="8" customWidth="1"/>
    <col min="2" max="5" width="15" style="8" customWidth="1"/>
    <col min="6" max="6" width="19.140625" style="8" customWidth="1"/>
    <col min="7" max="10" width="15" style="8" customWidth="1"/>
    <col min="11" max="11" width="27.42578125" style="353" customWidth="1"/>
    <col min="12" max="16384" width="11.42578125" style="8"/>
  </cols>
  <sheetData>
    <row r="1" spans="1:119" x14ac:dyDescent="0.2">
      <c r="A1" s="434" t="s">
        <v>161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1"/>
    </row>
    <row r="2" spans="1:119" s="44" customFormat="1" x14ac:dyDescent="0.2">
      <c r="A2" s="10" t="s">
        <v>196</v>
      </c>
      <c r="B2" s="10"/>
      <c r="C2" s="10"/>
      <c r="D2" s="10"/>
      <c r="E2" s="10"/>
      <c r="F2" s="10"/>
      <c r="G2" s="10"/>
      <c r="H2" s="10"/>
      <c r="I2" s="10"/>
      <c r="J2" s="10"/>
      <c r="K2" s="351"/>
      <c r="L2" s="43"/>
      <c r="M2" s="23"/>
      <c r="N2" s="23"/>
      <c r="O2" s="2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</row>
    <row r="3" spans="1:119" x14ac:dyDescent="0.2">
      <c r="A3" s="11"/>
      <c r="B3" s="41"/>
      <c r="C3" s="41"/>
      <c r="D3" s="41"/>
      <c r="E3" s="41"/>
      <c r="F3" s="41"/>
      <c r="G3" s="41"/>
      <c r="H3" s="41"/>
      <c r="I3" s="41"/>
      <c r="J3" s="41"/>
      <c r="K3" s="352"/>
      <c r="L3" s="33"/>
      <c r="M3" s="20"/>
      <c r="N3" s="20"/>
      <c r="O3" s="20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</row>
    <row r="4" spans="1:119" x14ac:dyDescent="0.2">
      <c r="A4" s="439" t="s">
        <v>254</v>
      </c>
      <c r="B4" s="439"/>
      <c r="C4" s="439"/>
      <c r="D4" s="439"/>
      <c r="E4" s="439"/>
      <c r="F4" s="439"/>
      <c r="G4" s="439"/>
      <c r="H4" s="439"/>
      <c r="I4" s="439"/>
      <c r="J4" s="439"/>
      <c r="K4" s="367" t="s">
        <v>327</v>
      </c>
      <c r="L4" s="26"/>
      <c r="M4" s="20"/>
      <c r="N4" s="20"/>
      <c r="O4" s="20"/>
      <c r="P4" s="33"/>
      <c r="Q4" s="3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</row>
    <row r="5" spans="1:119" x14ac:dyDescent="0.2">
      <c r="A5" s="15"/>
      <c r="B5" s="435" t="s">
        <v>1</v>
      </c>
      <c r="C5" s="435" t="s">
        <v>2</v>
      </c>
      <c r="D5" s="435" t="s">
        <v>3</v>
      </c>
      <c r="E5" s="435" t="s">
        <v>11</v>
      </c>
      <c r="F5" s="435" t="s">
        <v>193</v>
      </c>
      <c r="G5" s="435" t="s">
        <v>16</v>
      </c>
      <c r="H5" s="435" t="s">
        <v>194</v>
      </c>
      <c r="I5" s="435" t="s">
        <v>83</v>
      </c>
      <c r="J5" s="432" t="s">
        <v>195</v>
      </c>
      <c r="K5" s="437" t="s">
        <v>108</v>
      </c>
      <c r="L5" s="27"/>
      <c r="M5" s="20"/>
      <c r="N5" s="20"/>
      <c r="O5" s="20"/>
      <c r="P5" s="33"/>
      <c r="Q5" s="33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spans="1:119" x14ac:dyDescent="0.2">
      <c r="A6" s="15"/>
      <c r="B6" s="435"/>
      <c r="C6" s="435"/>
      <c r="D6" s="435"/>
      <c r="E6" s="435"/>
      <c r="F6" s="435"/>
      <c r="G6" s="435"/>
      <c r="H6" s="435"/>
      <c r="I6" s="435"/>
      <c r="J6" s="432"/>
      <c r="K6" s="437"/>
      <c r="L6" s="27"/>
      <c r="M6" s="20"/>
      <c r="N6" s="20"/>
      <c r="O6" s="20"/>
      <c r="P6" s="33"/>
      <c r="Q6" s="33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</row>
    <row r="7" spans="1:119" ht="13.5" thickBot="1" x14ac:dyDescent="0.25">
      <c r="A7" s="15"/>
      <c r="B7" s="436"/>
      <c r="C7" s="436"/>
      <c r="D7" s="436"/>
      <c r="E7" s="436"/>
      <c r="F7" s="436"/>
      <c r="G7" s="436"/>
      <c r="H7" s="436"/>
      <c r="I7" s="436"/>
      <c r="J7" s="433"/>
      <c r="K7" s="438"/>
      <c r="L7" s="27"/>
      <c r="M7" s="20"/>
      <c r="N7" s="20"/>
      <c r="O7" s="20"/>
      <c r="P7" s="33"/>
      <c r="Q7" s="33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</row>
    <row r="8" spans="1:119" x14ac:dyDescent="0.2">
      <c r="A8" s="16" t="s">
        <v>4</v>
      </c>
      <c r="B8" s="46">
        <v>0.32400000000000001</v>
      </c>
      <c r="C8" s="46">
        <v>7.2999999999999995E-2</v>
      </c>
      <c r="D8" s="46">
        <v>0.65700000000000003</v>
      </c>
      <c r="E8" s="46">
        <v>0.376</v>
      </c>
      <c r="F8" s="46">
        <v>9.8000000000000004E-2</v>
      </c>
      <c r="G8" s="46">
        <v>0.157</v>
      </c>
      <c r="H8" s="46">
        <v>0.10100000000000001</v>
      </c>
      <c r="I8" s="46">
        <v>0.33800000000000002</v>
      </c>
      <c r="J8" s="46">
        <v>0.114</v>
      </c>
      <c r="K8" s="46">
        <v>0.26078468953899464</v>
      </c>
    </row>
    <row r="9" spans="1:119" x14ac:dyDescent="0.2">
      <c r="A9" s="17" t="s">
        <v>187</v>
      </c>
      <c r="B9" s="42"/>
      <c r="C9" s="42"/>
      <c r="D9" s="42"/>
      <c r="E9" s="42"/>
      <c r="F9" s="42"/>
      <c r="G9" s="42"/>
      <c r="H9" s="42"/>
      <c r="I9" s="42"/>
      <c r="J9" s="42"/>
      <c r="K9" s="368"/>
    </row>
    <row r="10" spans="1:119" x14ac:dyDescent="0.2">
      <c r="A10" s="18" t="s">
        <v>5</v>
      </c>
      <c r="B10" s="46">
        <v>4.8000000000000001E-2</v>
      </c>
      <c r="C10" s="46">
        <v>2E-3</v>
      </c>
      <c r="D10" s="46">
        <v>9.4E-2</v>
      </c>
      <c r="E10" s="46">
        <v>0.06</v>
      </c>
      <c r="F10" s="46">
        <v>8.9999999999999993E-3</v>
      </c>
      <c r="G10" s="46">
        <v>0.02</v>
      </c>
      <c r="H10" s="46">
        <v>7.0000000000000001E-3</v>
      </c>
      <c r="I10" s="46">
        <v>2.5999999999999999E-2</v>
      </c>
      <c r="J10" s="46">
        <v>2.1000000000000001E-2</v>
      </c>
      <c r="K10" s="46">
        <v>0.16800000000000001</v>
      </c>
    </row>
    <row r="11" spans="1:119" x14ac:dyDescent="0.2">
      <c r="A11" s="18" t="s">
        <v>6</v>
      </c>
      <c r="B11" s="46">
        <v>0.121</v>
      </c>
      <c r="C11" s="46">
        <v>3.5999999999999997E-2</v>
      </c>
      <c r="D11" s="46">
        <v>0.251</v>
      </c>
      <c r="E11" s="46">
        <v>0.128</v>
      </c>
      <c r="F11" s="46">
        <v>3.7999999999999999E-2</v>
      </c>
      <c r="G11" s="46">
        <v>5.3999999999999999E-2</v>
      </c>
      <c r="H11" s="46">
        <v>0.05</v>
      </c>
      <c r="I11" s="46">
        <v>0.16300000000000001</v>
      </c>
      <c r="J11" s="46">
        <v>3.4000000000000002E-2</v>
      </c>
      <c r="K11" s="46">
        <v>0.35899999999999999</v>
      </c>
    </row>
    <row r="12" spans="1:119" x14ac:dyDescent="0.2">
      <c r="A12" s="18" t="s">
        <v>7</v>
      </c>
      <c r="B12" s="46">
        <v>0.22800000000000001</v>
      </c>
      <c r="C12" s="46">
        <v>8.8999999999999996E-2</v>
      </c>
      <c r="D12" s="46">
        <v>0.46100000000000002</v>
      </c>
      <c r="E12" s="46">
        <v>0.28899999999999998</v>
      </c>
      <c r="F12" s="46">
        <v>0.11899999999999999</v>
      </c>
      <c r="G12" s="46">
        <v>0.16800000000000001</v>
      </c>
      <c r="H12" s="46">
        <v>8.5999999999999993E-2</v>
      </c>
      <c r="I12" s="46">
        <v>0.26100000000000001</v>
      </c>
      <c r="J12" s="46">
        <v>8.7999999999999995E-2</v>
      </c>
      <c r="K12" s="46">
        <v>0.60299999999999998</v>
      </c>
    </row>
    <row r="13" spans="1:119" x14ac:dyDescent="0.2">
      <c r="A13" s="17" t="s">
        <v>186</v>
      </c>
      <c r="B13" s="42"/>
      <c r="C13" s="42"/>
      <c r="D13" s="42"/>
      <c r="E13" s="42"/>
      <c r="F13" s="42"/>
      <c r="G13" s="42"/>
      <c r="H13" s="42"/>
      <c r="I13" s="42"/>
      <c r="J13" s="42"/>
      <c r="K13" s="368"/>
    </row>
    <row r="14" spans="1:119" x14ac:dyDescent="0.2">
      <c r="A14" s="19" t="s">
        <v>8</v>
      </c>
      <c r="B14" s="46">
        <v>7.9000000000000001E-2</v>
      </c>
      <c r="C14" s="46">
        <v>1.7999999999999999E-2</v>
      </c>
      <c r="D14" s="46">
        <v>0.16300000000000001</v>
      </c>
      <c r="E14" s="46">
        <v>9.4E-2</v>
      </c>
      <c r="F14" s="46">
        <v>2.1999999999999999E-2</v>
      </c>
      <c r="G14" s="46">
        <v>3.3000000000000002E-2</v>
      </c>
      <c r="H14" s="46">
        <v>2.5999999999999999E-2</v>
      </c>
      <c r="I14" s="46">
        <v>0.08</v>
      </c>
      <c r="J14" s="46">
        <v>2.7E-2</v>
      </c>
      <c r="K14" s="46">
        <v>0.248</v>
      </c>
    </row>
    <row r="15" spans="1:119" x14ac:dyDescent="0.2">
      <c r="A15" s="19" t="s">
        <v>9</v>
      </c>
      <c r="B15" s="46">
        <v>0.183</v>
      </c>
      <c r="C15" s="46">
        <v>3.6999999999999998E-2</v>
      </c>
      <c r="D15" s="46">
        <v>0.312</v>
      </c>
      <c r="E15" s="46">
        <v>0.159</v>
      </c>
      <c r="F15" s="46">
        <v>8.8999999999999996E-2</v>
      </c>
      <c r="G15" s="46">
        <v>0.16700000000000001</v>
      </c>
      <c r="H15" s="46">
        <v>0.03</v>
      </c>
      <c r="I15" s="46">
        <v>0.219</v>
      </c>
      <c r="J15" s="46">
        <v>0.08</v>
      </c>
      <c r="K15" s="46">
        <v>0.47299999999999998</v>
      </c>
    </row>
    <row r="16" spans="1:119" x14ac:dyDescent="0.2">
      <c r="A16" s="17" t="s">
        <v>188</v>
      </c>
      <c r="B16" s="42"/>
      <c r="C16" s="42"/>
      <c r="D16" s="42"/>
      <c r="E16" s="42"/>
      <c r="F16" s="42"/>
      <c r="G16" s="42"/>
      <c r="H16" s="42"/>
      <c r="I16" s="42"/>
      <c r="J16" s="42"/>
      <c r="K16" s="368"/>
    </row>
    <row r="17" spans="1:11" x14ac:dyDescent="0.2">
      <c r="A17" s="19" t="s">
        <v>189</v>
      </c>
      <c r="B17" s="46">
        <v>0.495</v>
      </c>
      <c r="C17" s="46">
        <v>0.495</v>
      </c>
      <c r="D17" s="46">
        <v>1</v>
      </c>
      <c r="E17" s="46">
        <v>0.505</v>
      </c>
      <c r="F17" s="46">
        <v>0.505</v>
      </c>
      <c r="G17" s="46">
        <v>0.505</v>
      </c>
      <c r="H17" s="46">
        <v>1</v>
      </c>
      <c r="I17" s="46">
        <v>1</v>
      </c>
      <c r="J17" s="46">
        <v>0</v>
      </c>
      <c r="K17" s="46">
        <v>1</v>
      </c>
    </row>
    <row r="18" spans="1:11" x14ac:dyDescent="0.2">
      <c r="A18" s="19" t="s">
        <v>191</v>
      </c>
      <c r="B18" s="46">
        <v>1</v>
      </c>
      <c r="C18" s="46">
        <v>0</v>
      </c>
      <c r="D18" s="46">
        <v>1</v>
      </c>
      <c r="E18" s="46">
        <v>1</v>
      </c>
      <c r="F18" s="46">
        <v>0</v>
      </c>
      <c r="G18" s="46">
        <v>1</v>
      </c>
      <c r="H18" s="46">
        <v>1</v>
      </c>
      <c r="I18" s="46">
        <v>1</v>
      </c>
      <c r="J18" s="46">
        <v>0</v>
      </c>
      <c r="K18" s="46">
        <v>1</v>
      </c>
    </row>
    <row r="19" spans="1:11" x14ac:dyDescent="0.2">
      <c r="A19" s="19" t="s">
        <v>190</v>
      </c>
      <c r="B19" s="46">
        <v>8.4000000000000005E-2</v>
      </c>
      <c r="C19" s="46">
        <v>1.9E-2</v>
      </c>
      <c r="D19" s="46">
        <v>0.17100000000000001</v>
      </c>
      <c r="E19" s="46">
        <v>9.8000000000000004E-2</v>
      </c>
      <c r="F19" s="46">
        <v>2.5000000000000001E-2</v>
      </c>
      <c r="G19" s="46">
        <v>0.04</v>
      </c>
      <c r="H19" s="46">
        <v>2.5999999999999999E-2</v>
      </c>
      <c r="I19" s="46">
        <v>8.6999999999999994E-2</v>
      </c>
      <c r="J19" s="46">
        <v>0.03</v>
      </c>
      <c r="K19" s="46">
        <v>0.26</v>
      </c>
    </row>
    <row r="20" spans="1:11" x14ac:dyDescent="0.2">
      <c r="A20" s="17" t="s">
        <v>10</v>
      </c>
      <c r="B20" s="42"/>
      <c r="C20" s="42"/>
      <c r="D20" s="42"/>
      <c r="E20" s="42"/>
      <c r="F20" s="42"/>
      <c r="G20" s="42"/>
      <c r="H20" s="42"/>
      <c r="I20" s="42"/>
      <c r="J20" s="42"/>
      <c r="K20" s="368"/>
    </row>
    <row r="21" spans="1:11" x14ac:dyDescent="0.2">
      <c r="A21" s="19" t="s">
        <v>162</v>
      </c>
      <c r="B21" s="46">
        <v>0.30952694402418585</v>
      </c>
      <c r="C21" s="46">
        <v>0.11217919412698299</v>
      </c>
      <c r="D21" s="46">
        <v>0.61930802538283392</v>
      </c>
      <c r="E21" s="46">
        <v>0.44094613106070674</v>
      </c>
      <c r="F21" s="46">
        <v>9.7180722371478373E-2</v>
      </c>
      <c r="G21" s="46">
        <v>0.16595922993767823</v>
      </c>
      <c r="H21" s="46">
        <v>0.14404578153601583</v>
      </c>
      <c r="I21" s="46">
        <v>0.36279731785513403</v>
      </c>
      <c r="J21" s="46">
        <v>0.21815470859048502</v>
      </c>
      <c r="K21" s="46">
        <v>0.18060962867566008</v>
      </c>
    </row>
    <row r="22" spans="1:11" x14ac:dyDescent="0.2">
      <c r="A22" s="19" t="s">
        <v>163</v>
      </c>
      <c r="B22" s="46">
        <v>0.62771224801069392</v>
      </c>
      <c r="C22" s="46">
        <v>0.11038050610710633</v>
      </c>
      <c r="D22" s="46">
        <v>0.64841656577316487</v>
      </c>
      <c r="E22" s="46">
        <v>0.25895610325281426</v>
      </c>
      <c r="F22" s="46">
        <v>0.19712967021008365</v>
      </c>
      <c r="G22" s="46">
        <v>8.130170640458248E-2</v>
      </c>
      <c r="H22" s="46">
        <v>4.0285140414650013E-2</v>
      </c>
      <c r="I22" s="46">
        <v>0.34384438234807624</v>
      </c>
      <c r="J22" s="46">
        <v>0.22530358091279865</v>
      </c>
      <c r="K22" s="46">
        <v>0.31465869527635554</v>
      </c>
    </row>
    <row r="23" spans="1:11" x14ac:dyDescent="0.2">
      <c r="A23" s="19" t="s">
        <v>164</v>
      </c>
      <c r="B23" s="46">
        <v>1</v>
      </c>
      <c r="C23" s="46">
        <v>0</v>
      </c>
      <c r="D23" s="46">
        <v>1</v>
      </c>
      <c r="E23" s="46">
        <v>1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0.47497954561834155</v>
      </c>
    </row>
    <row r="24" spans="1:11" x14ac:dyDescent="0.2">
      <c r="A24" s="19" t="s">
        <v>165</v>
      </c>
      <c r="B24" s="46">
        <v>0.30679324781239026</v>
      </c>
      <c r="C24" s="46">
        <v>3.8158305620681274E-2</v>
      </c>
      <c r="D24" s="46">
        <v>0.59044975659401377</v>
      </c>
      <c r="E24" s="46">
        <v>0.56471548258049464</v>
      </c>
      <c r="F24" s="46">
        <v>0.15204469558294537</v>
      </c>
      <c r="G24" s="46">
        <v>0.28723159130504333</v>
      </c>
      <c r="H24" s="46">
        <v>0.20609117558846687</v>
      </c>
      <c r="I24" s="46">
        <v>0.32827097225386132</v>
      </c>
      <c r="J24" s="46">
        <v>7.7081590074574685E-2</v>
      </c>
      <c r="K24" s="46">
        <v>0.27535207996474875</v>
      </c>
    </row>
    <row r="25" spans="1:11" x14ac:dyDescent="0.2">
      <c r="A25" s="19" t="s">
        <v>166</v>
      </c>
      <c r="B25" s="46">
        <v>0.10946865073572729</v>
      </c>
      <c r="C25" s="46">
        <v>3.5483382024099848E-2</v>
      </c>
      <c r="D25" s="46">
        <v>0.5171123616919292</v>
      </c>
      <c r="E25" s="46">
        <v>0.48112324869209006</v>
      </c>
      <c r="F25" s="46">
        <v>3.4830290083614317E-2</v>
      </c>
      <c r="G25" s="46">
        <v>0.26125876854232361</v>
      </c>
      <c r="H25" s="46">
        <v>3.5483382024099848E-2</v>
      </c>
      <c r="I25" s="46">
        <v>7.176217746698349E-2</v>
      </c>
      <c r="J25" s="46">
        <v>0.26191186048280918</v>
      </c>
      <c r="K25" s="46">
        <v>0.14533657415495585</v>
      </c>
    </row>
    <row r="26" spans="1:11" x14ac:dyDescent="0.2">
      <c r="A26" s="19" t="s">
        <v>167</v>
      </c>
      <c r="B26" s="46">
        <v>0.17838991433829904</v>
      </c>
      <c r="C26" s="46">
        <v>6.1450172227719237E-2</v>
      </c>
      <c r="D26" s="46">
        <v>0.90987922767676321</v>
      </c>
      <c r="E26" s="46">
        <v>0.26802628370321679</v>
      </c>
      <c r="F26" s="46">
        <v>9.0120772323236883E-2</v>
      </c>
      <c r="G26" s="46">
        <v>0</v>
      </c>
      <c r="H26" s="46">
        <v>0</v>
      </c>
      <c r="I26" s="46">
        <v>8.9636369364917812E-2</v>
      </c>
      <c r="J26" s="46">
        <v>8.9636369364917812E-2</v>
      </c>
      <c r="K26" s="46">
        <v>0.16581652293196958</v>
      </c>
    </row>
    <row r="27" spans="1:11" ht="25.5" x14ac:dyDescent="0.2">
      <c r="A27" s="19" t="s">
        <v>344</v>
      </c>
      <c r="B27" s="46">
        <v>8.7621423144854202E-2</v>
      </c>
      <c r="C27" s="46">
        <v>0</v>
      </c>
      <c r="D27" s="46">
        <v>0.7983607797583514</v>
      </c>
      <c r="E27" s="46">
        <v>0.3501496829400097</v>
      </c>
      <c r="F27" s="46">
        <v>7.1568164104475765E-2</v>
      </c>
      <c r="G27" s="46">
        <v>5.69159349760111E-2</v>
      </c>
      <c r="H27" s="46">
        <v>5.6754384945776046E-2</v>
      </c>
      <c r="I27" s="46">
        <v>0.38186801162843886</v>
      </c>
      <c r="J27" s="46">
        <v>4.0701125905397602E-2</v>
      </c>
      <c r="K27" s="46">
        <v>0.22597892954161286</v>
      </c>
    </row>
    <row r="28" spans="1:11" x14ac:dyDescent="0.2">
      <c r="A28" s="19" t="s">
        <v>168</v>
      </c>
      <c r="B28" s="46">
        <v>0.1547934255934594</v>
      </c>
      <c r="C28" s="46">
        <v>0</v>
      </c>
      <c r="D28" s="46">
        <v>1</v>
      </c>
      <c r="E28" s="46">
        <v>0</v>
      </c>
      <c r="F28" s="46">
        <v>0</v>
      </c>
      <c r="G28" s="46">
        <v>0.30108852612239245</v>
      </c>
      <c r="H28" s="46">
        <v>0</v>
      </c>
      <c r="I28" s="46">
        <v>0.1547934255934594</v>
      </c>
      <c r="J28" s="46">
        <v>0.1547934255934594</v>
      </c>
      <c r="K28" s="46">
        <v>0.2413795251685219</v>
      </c>
    </row>
    <row r="29" spans="1:11" x14ac:dyDescent="0.2">
      <c r="A29" s="19" t="s">
        <v>169</v>
      </c>
      <c r="B29" s="46">
        <v>0.17265268673003312</v>
      </c>
      <c r="C29" s="46">
        <v>9.8352923393295683E-2</v>
      </c>
      <c r="D29" s="46">
        <v>0.56563144730300752</v>
      </c>
      <c r="E29" s="46">
        <v>0.46608950739164834</v>
      </c>
      <c r="F29" s="46">
        <v>2.5459339929654535E-2</v>
      </c>
      <c r="G29" s="46">
        <v>6.2108769325881961E-2</v>
      </c>
      <c r="H29" s="46">
        <v>4.9227016102880813E-2</v>
      </c>
      <c r="I29" s="46">
        <v>0.16755839782469276</v>
      </c>
      <c r="J29" s="46">
        <v>1.2411772502884394E-2</v>
      </c>
      <c r="K29" s="46">
        <v>0.45665709613821176</v>
      </c>
    </row>
    <row r="30" spans="1:11" x14ac:dyDescent="0.2">
      <c r="A30" s="19" t="s">
        <v>170</v>
      </c>
      <c r="B30" s="46">
        <v>1</v>
      </c>
      <c r="C30" s="46">
        <v>1</v>
      </c>
      <c r="D30" s="46">
        <v>1</v>
      </c>
      <c r="E30" s="46">
        <v>0</v>
      </c>
      <c r="F30" s="46">
        <v>0</v>
      </c>
      <c r="G30" s="46">
        <v>0</v>
      </c>
      <c r="H30" s="46">
        <v>1</v>
      </c>
      <c r="I30" s="46">
        <v>1</v>
      </c>
      <c r="J30" s="46">
        <v>0</v>
      </c>
      <c r="K30" s="46">
        <v>1</v>
      </c>
    </row>
    <row r="31" spans="1:11" x14ac:dyDescent="0.2">
      <c r="A31" s="19" t="s">
        <v>171</v>
      </c>
      <c r="B31" s="46">
        <v>0.61298922008966261</v>
      </c>
      <c r="C31" s="46">
        <v>0.15395343615806514</v>
      </c>
      <c r="D31" s="46">
        <v>0.69254286491282724</v>
      </c>
      <c r="E31" s="46">
        <v>0.12409024338752761</v>
      </c>
      <c r="F31" s="46">
        <v>1.7623245339026469E-2</v>
      </c>
      <c r="G31" s="46">
        <v>0.19928823002809312</v>
      </c>
      <c r="H31" s="46">
        <v>0.12382328211858741</v>
      </c>
      <c r="I31" s="46">
        <v>0.53535975717139972</v>
      </c>
      <c r="J31" s="46">
        <v>8.6731070029216331E-2</v>
      </c>
      <c r="K31" s="46">
        <v>0.42101860010062986</v>
      </c>
    </row>
    <row r="32" spans="1:11" ht="25.5" x14ac:dyDescent="0.2">
      <c r="A32" s="19" t="s">
        <v>172</v>
      </c>
      <c r="B32" s="46">
        <v>0.72360212518544231</v>
      </c>
      <c r="C32" s="46">
        <v>0.25306009920088202</v>
      </c>
      <c r="D32" s="46">
        <v>0.76436099444851768</v>
      </c>
      <c r="E32" s="46">
        <v>0.17729300736857939</v>
      </c>
      <c r="F32" s="46">
        <v>0.15597451178335991</v>
      </c>
      <c r="G32" s="46">
        <v>0.35684626812003373</v>
      </c>
      <c r="H32" s="46">
        <v>0.13403230545646766</v>
      </c>
      <c r="I32" s="46">
        <v>0.49245466679700384</v>
      </c>
      <c r="J32" s="46">
        <v>0.21067681259234405</v>
      </c>
      <c r="K32" s="46">
        <v>0.71317163025087582</v>
      </c>
    </row>
    <row r="33" spans="1:119" x14ac:dyDescent="0.2">
      <c r="A33" s="19" t="s">
        <v>173</v>
      </c>
      <c r="B33" s="46">
        <v>0.33601124719469</v>
      </c>
      <c r="C33" s="46">
        <v>0</v>
      </c>
      <c r="D33" s="46">
        <v>0.66903527834577692</v>
      </c>
      <c r="E33" s="46">
        <v>0.30385888186595345</v>
      </c>
      <c r="F33" s="46">
        <v>8.9482059607503092E-2</v>
      </c>
      <c r="G33" s="46">
        <v>0.16850497234635348</v>
      </c>
      <c r="H33" s="46">
        <v>2.3230539874669359E-2</v>
      </c>
      <c r="I33" s="46">
        <v>0.28162710351718068</v>
      </c>
      <c r="J33" s="46">
        <v>0.2211807428769077</v>
      </c>
      <c r="K33" s="46">
        <v>0.42057817699665606</v>
      </c>
    </row>
    <row r="34" spans="1:119" x14ac:dyDescent="0.2">
      <c r="A34" s="19" t="s">
        <v>174</v>
      </c>
      <c r="B34" s="46">
        <v>9.2903653768998284E-2</v>
      </c>
      <c r="C34" s="46">
        <v>0</v>
      </c>
      <c r="D34" s="46">
        <v>1</v>
      </c>
      <c r="E34" s="46">
        <v>4.6668704976938861E-2</v>
      </c>
      <c r="F34" s="46">
        <v>4.6668704976938861E-2</v>
      </c>
      <c r="G34" s="46">
        <v>4.1044208470422394E-2</v>
      </c>
      <c r="H34" s="46">
        <v>9.2594540165981079E-2</v>
      </c>
      <c r="I34" s="46">
        <v>0.17987369742846288</v>
      </c>
      <c r="J34" s="46">
        <v>4.5925835189042204E-2</v>
      </c>
      <c r="K34" s="46">
        <v>0.2617979320310197</v>
      </c>
    </row>
    <row r="35" spans="1:119" x14ac:dyDescent="0.2">
      <c r="A35" s="19" t="s">
        <v>175</v>
      </c>
      <c r="B35" s="46">
        <v>9.505846775037341E-2</v>
      </c>
      <c r="C35" s="46">
        <v>0</v>
      </c>
      <c r="D35" s="46">
        <v>9.0004052466464729E-2</v>
      </c>
      <c r="E35" s="46">
        <v>0.9502672053873511</v>
      </c>
      <c r="F35" s="46">
        <v>0</v>
      </c>
      <c r="G35" s="46">
        <v>9.0004052466464729E-2</v>
      </c>
      <c r="H35" s="46">
        <v>4.5325673137724287E-2</v>
      </c>
      <c r="I35" s="46">
        <v>0.9049415322496267</v>
      </c>
      <c r="J35" s="46">
        <v>0</v>
      </c>
      <c r="K35" s="46">
        <v>0.33720179017358637</v>
      </c>
    </row>
    <row r="36" spans="1:119" x14ac:dyDescent="0.2">
      <c r="A36" s="19" t="s">
        <v>176</v>
      </c>
      <c r="B36" s="46">
        <v>0.44128975609924043</v>
      </c>
      <c r="C36" s="46">
        <v>2.71339232663497E-2</v>
      </c>
      <c r="D36" s="46">
        <v>0.68085412556011593</v>
      </c>
      <c r="E36" s="46">
        <v>0.65596856331528486</v>
      </c>
      <c r="F36" s="46">
        <v>5.0319207365981819E-2</v>
      </c>
      <c r="G36" s="46">
        <v>9.8994456566122893E-2</v>
      </c>
      <c r="H36" s="46">
        <v>0</v>
      </c>
      <c r="I36" s="46">
        <v>0.15140157360677306</v>
      </c>
      <c r="J36" s="46">
        <v>0</v>
      </c>
      <c r="K36" s="46">
        <v>0.17622736739195957</v>
      </c>
    </row>
    <row r="37" spans="1:119" x14ac:dyDescent="0.2">
      <c r="A37" s="19" t="s">
        <v>177</v>
      </c>
      <c r="B37" s="46">
        <v>1</v>
      </c>
      <c r="C37" s="46">
        <v>0</v>
      </c>
      <c r="D37" s="46">
        <v>0.5397537506847172</v>
      </c>
      <c r="E37" s="46">
        <v>0.45779623021060489</v>
      </c>
      <c r="F37" s="46">
        <v>0</v>
      </c>
      <c r="G37" s="46">
        <v>8.1957520474112311E-2</v>
      </c>
      <c r="H37" s="46">
        <v>0</v>
      </c>
      <c r="I37" s="46">
        <v>8.1957520474112311E-2</v>
      </c>
      <c r="J37" s="46">
        <v>0</v>
      </c>
      <c r="K37" s="46">
        <v>0.23034489546241654</v>
      </c>
    </row>
    <row r="38" spans="1:119" x14ac:dyDescent="0.2">
      <c r="A38" s="19" t="s">
        <v>178</v>
      </c>
      <c r="B38" s="46">
        <v>0.1287692504477197</v>
      </c>
      <c r="C38" s="46">
        <v>0</v>
      </c>
      <c r="D38" s="46">
        <v>0.49115921564109444</v>
      </c>
      <c r="E38" s="46">
        <v>0.28997246462994203</v>
      </c>
      <c r="F38" s="46">
        <v>0.20038435651280248</v>
      </c>
      <c r="G38" s="46">
        <v>0.18114956648605335</v>
      </c>
      <c r="H38" s="46">
        <v>0.14733385441085486</v>
      </c>
      <c r="I38" s="46">
        <v>0.38319427318877225</v>
      </c>
      <c r="J38" s="46">
        <v>0.18323284480091886</v>
      </c>
      <c r="K38" s="46">
        <v>0.60883658486116243</v>
      </c>
    </row>
    <row r="39" spans="1:119" x14ac:dyDescent="0.2">
      <c r="A39" s="19" t="s">
        <v>179</v>
      </c>
      <c r="B39" s="46">
        <v>0.42067614798342257</v>
      </c>
      <c r="C39" s="46">
        <v>0</v>
      </c>
      <c r="D39" s="46">
        <v>0.80110488976119554</v>
      </c>
      <c r="E39" s="46">
        <v>0.42067614798342257</v>
      </c>
      <c r="F39" s="46">
        <v>0.61957125822222703</v>
      </c>
      <c r="G39" s="46">
        <v>0.61827833785071062</v>
      </c>
      <c r="H39" s="46">
        <v>0.38042874177777292</v>
      </c>
      <c r="I39" s="46">
        <v>0.76215040392706224</v>
      </c>
      <c r="J39" s="46">
        <v>0</v>
      </c>
      <c r="K39" s="46">
        <v>0.32272143682367654</v>
      </c>
    </row>
    <row r="40" spans="1:119" x14ac:dyDescent="0.2">
      <c r="A40" s="19" t="s">
        <v>180</v>
      </c>
      <c r="B40" s="46">
        <v>0.14810111804733844</v>
      </c>
      <c r="C40" s="46">
        <v>0</v>
      </c>
      <c r="D40" s="46">
        <v>0.55200934259674506</v>
      </c>
      <c r="E40" s="46">
        <v>0.3106912579215968</v>
      </c>
      <c r="F40" s="46">
        <v>0.28401698172508683</v>
      </c>
      <c r="G40" s="46">
        <v>0.34857002879592736</v>
      </c>
      <c r="H40" s="46">
        <v>0.37278821465092049</v>
      </c>
      <c r="I40" s="46">
        <v>0.42776700869327255</v>
      </c>
      <c r="J40" s="46">
        <v>0</v>
      </c>
      <c r="K40" s="46">
        <v>0.38736586239473447</v>
      </c>
    </row>
    <row r="41" spans="1:119" x14ac:dyDescent="0.2">
      <c r="A41" s="19" t="s">
        <v>181</v>
      </c>
      <c r="B41" s="46">
        <v>1</v>
      </c>
      <c r="C41" s="46">
        <v>1</v>
      </c>
      <c r="D41" s="46">
        <v>0</v>
      </c>
      <c r="E41" s="46">
        <v>0</v>
      </c>
      <c r="F41" s="46">
        <v>0</v>
      </c>
      <c r="G41" s="46">
        <v>1</v>
      </c>
      <c r="H41" s="46">
        <v>0</v>
      </c>
      <c r="I41" s="46">
        <v>0</v>
      </c>
      <c r="J41" s="46">
        <v>0</v>
      </c>
      <c r="K41" s="46">
        <v>0.22399956025008208</v>
      </c>
    </row>
    <row r="42" spans="1:119" x14ac:dyDescent="0.2">
      <c r="A42" s="19" t="s">
        <v>182</v>
      </c>
      <c r="B42" s="46">
        <v>0.25224795966782149</v>
      </c>
      <c r="C42" s="46">
        <v>0</v>
      </c>
      <c r="D42" s="46">
        <v>0.97728030892732465</v>
      </c>
      <c r="E42" s="46">
        <v>0.12041447103582559</v>
      </c>
      <c r="F42" s="46">
        <v>2.2719691072675401E-2</v>
      </c>
      <c r="G42" s="46">
        <v>0</v>
      </c>
      <c r="H42" s="46">
        <v>0</v>
      </c>
      <c r="I42" s="46">
        <v>2.2719691072675401E-2</v>
      </c>
      <c r="J42" s="46">
        <v>0</v>
      </c>
      <c r="K42" s="46">
        <v>0.34595112578793175</v>
      </c>
    </row>
    <row r="43" spans="1:119" x14ac:dyDescent="0.2">
      <c r="A43" s="19" t="s">
        <v>183</v>
      </c>
      <c r="B43" s="46">
        <v>0.41785382194412046</v>
      </c>
      <c r="C43" s="46">
        <v>0</v>
      </c>
      <c r="D43" s="46">
        <v>1</v>
      </c>
      <c r="E43" s="46">
        <v>0.69551016414338673</v>
      </c>
      <c r="F43" s="46">
        <v>0.30448983585661327</v>
      </c>
      <c r="G43" s="46">
        <v>0</v>
      </c>
      <c r="H43" s="46">
        <v>0</v>
      </c>
      <c r="I43" s="46">
        <v>0.69551016414338673</v>
      </c>
      <c r="J43" s="46">
        <v>0</v>
      </c>
      <c r="K43" s="46">
        <v>0.11541433072864643</v>
      </c>
    </row>
    <row r="44" spans="1:119" ht="13.5" thickBot="1" x14ac:dyDescent="0.25">
      <c r="A44" s="34" t="s">
        <v>184</v>
      </c>
      <c r="B44" s="47">
        <v>0.42313475715022153</v>
      </c>
      <c r="C44" s="47">
        <v>0</v>
      </c>
      <c r="D44" s="47">
        <v>0.52607681377606963</v>
      </c>
      <c r="E44" s="47">
        <v>0.33227095721683109</v>
      </c>
      <c r="F44" s="47">
        <v>0.14089986419873518</v>
      </c>
      <c r="G44" s="47">
        <v>0</v>
      </c>
      <c r="H44" s="47">
        <v>0.19172216221178978</v>
      </c>
      <c r="I44" s="47">
        <v>0.84572247961343738</v>
      </c>
      <c r="J44" s="47">
        <v>0</v>
      </c>
      <c r="K44" s="47">
        <v>0.32793104252094762</v>
      </c>
    </row>
    <row r="45" spans="1:119" x14ac:dyDescent="0.2">
      <c r="A45" s="21" t="s">
        <v>228</v>
      </c>
      <c r="B45" s="1"/>
      <c r="C45" s="41"/>
      <c r="D45" s="41"/>
      <c r="E45" s="41"/>
      <c r="F45" s="41"/>
      <c r="G45" s="41"/>
      <c r="H45" s="41"/>
      <c r="I45" s="41"/>
      <c r="J45" s="41"/>
      <c r="K45" s="352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</row>
    <row r="46" spans="1:119" x14ac:dyDescent="0.2">
      <c r="A46" s="8" t="s">
        <v>251</v>
      </c>
      <c r="B46" s="1"/>
      <c r="C46" s="41"/>
      <c r="D46" s="41"/>
      <c r="E46" s="41"/>
      <c r="F46" s="41"/>
      <c r="G46" s="41"/>
      <c r="H46" s="41"/>
      <c r="I46" s="41"/>
      <c r="J46" s="41"/>
      <c r="K46" s="352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</row>
    <row r="47" spans="1:119" x14ac:dyDescent="0.2">
      <c r="B47" s="1"/>
      <c r="C47" s="41"/>
      <c r="D47" s="41"/>
      <c r="E47" s="41"/>
      <c r="F47" s="41"/>
      <c r="G47" s="41"/>
      <c r="H47" s="41"/>
      <c r="I47" s="41"/>
      <c r="J47" s="41"/>
      <c r="K47" s="352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</row>
    <row r="48" spans="1:119" s="369" customFormat="1" x14ac:dyDescent="0.2">
      <c r="A48" s="399" t="s">
        <v>355</v>
      </c>
      <c r="B48" s="254"/>
      <c r="K48" s="37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0"/>
      <c r="BC48" s="400"/>
      <c r="BD48" s="400"/>
      <c r="BE48" s="400"/>
      <c r="BF48" s="400"/>
      <c r="BG48" s="400"/>
      <c r="BH48" s="400"/>
      <c r="BI48" s="400"/>
      <c r="BJ48" s="400"/>
      <c r="BK48" s="400"/>
      <c r="BL48" s="400"/>
      <c r="BM48" s="400"/>
      <c r="BN48" s="400"/>
      <c r="BO48" s="400"/>
      <c r="BP48" s="400"/>
      <c r="BQ48" s="400"/>
      <c r="BR48" s="400"/>
      <c r="BS48" s="400"/>
      <c r="BT48" s="400"/>
      <c r="BU48" s="400"/>
      <c r="BV48" s="400"/>
      <c r="BW48" s="400"/>
      <c r="BX48" s="400"/>
      <c r="BY48" s="400"/>
      <c r="BZ48" s="400"/>
      <c r="CA48" s="400"/>
      <c r="CB48" s="400"/>
      <c r="CC48" s="400"/>
      <c r="CD48" s="400"/>
      <c r="CE48" s="400"/>
      <c r="CF48" s="400"/>
      <c r="CG48" s="400"/>
      <c r="CH48" s="400"/>
      <c r="CI48" s="400"/>
      <c r="CJ48" s="400"/>
      <c r="CK48" s="400"/>
      <c r="CL48" s="400"/>
      <c r="CM48" s="400"/>
      <c r="CN48" s="400"/>
      <c r="CO48" s="400"/>
      <c r="CP48" s="400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400"/>
      <c r="DB48" s="400"/>
      <c r="DC48" s="400"/>
      <c r="DD48" s="400"/>
      <c r="DE48" s="400"/>
      <c r="DF48" s="400"/>
      <c r="DG48" s="400"/>
      <c r="DH48" s="400"/>
      <c r="DI48" s="400"/>
      <c r="DJ48" s="400"/>
      <c r="DK48" s="400"/>
      <c r="DL48" s="400"/>
      <c r="DM48" s="400"/>
      <c r="DN48" s="400"/>
      <c r="DO48" s="400"/>
    </row>
    <row r="49" spans="1:119" s="373" customFormat="1" ht="33.75" customHeight="1" x14ac:dyDescent="0.2">
      <c r="A49" s="440" t="s">
        <v>333</v>
      </c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371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2"/>
      <c r="CF49" s="372"/>
      <c r="CG49" s="372"/>
      <c r="CH49" s="372"/>
      <c r="CI49" s="372"/>
      <c r="CJ49" s="372"/>
      <c r="CK49" s="372"/>
      <c r="CL49" s="372"/>
      <c r="CM49" s="372"/>
      <c r="CN49" s="372"/>
      <c r="CO49" s="372"/>
      <c r="CP49" s="372"/>
      <c r="CQ49" s="372"/>
      <c r="CR49" s="372"/>
      <c r="CS49" s="372"/>
      <c r="CT49" s="372"/>
      <c r="CU49" s="372"/>
      <c r="CV49" s="372"/>
      <c r="CW49" s="372"/>
      <c r="CX49" s="372"/>
      <c r="CY49" s="372"/>
      <c r="CZ49" s="372"/>
      <c r="DA49" s="372"/>
      <c r="DB49" s="372"/>
      <c r="DC49" s="372"/>
      <c r="DD49" s="372"/>
      <c r="DE49" s="372"/>
      <c r="DF49" s="372"/>
      <c r="DG49" s="372"/>
      <c r="DH49" s="372"/>
      <c r="DI49" s="372"/>
      <c r="DJ49" s="372"/>
      <c r="DK49" s="372"/>
      <c r="DL49" s="372"/>
      <c r="DM49" s="372"/>
      <c r="DN49" s="372"/>
      <c r="DO49" s="372"/>
    </row>
    <row r="50" spans="1:119" s="373" customFormat="1" x14ac:dyDescent="0.2">
      <c r="A50" s="440" t="s">
        <v>334</v>
      </c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371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2"/>
      <c r="CY50" s="372"/>
      <c r="CZ50" s="372"/>
      <c r="DA50" s="372"/>
      <c r="DB50" s="372"/>
      <c r="DC50" s="372"/>
      <c r="DD50" s="372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</row>
    <row r="51" spans="1:119" s="373" customFormat="1" ht="18" customHeight="1" x14ac:dyDescent="0.2">
      <c r="A51" s="440" t="s">
        <v>335</v>
      </c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371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72"/>
      <c r="BQ51" s="372"/>
      <c r="BR51" s="372"/>
      <c r="BS51" s="372"/>
      <c r="BT51" s="372"/>
      <c r="BU51" s="372"/>
      <c r="BV51" s="372"/>
      <c r="BW51" s="372"/>
      <c r="BX51" s="372"/>
      <c r="BY51" s="372"/>
      <c r="BZ51" s="372"/>
      <c r="CA51" s="372"/>
      <c r="CB51" s="372"/>
      <c r="CC51" s="372"/>
      <c r="CD51" s="372"/>
      <c r="CE51" s="372"/>
      <c r="CF51" s="372"/>
      <c r="CG51" s="372"/>
      <c r="CH51" s="372"/>
      <c r="CI51" s="372"/>
      <c r="CJ51" s="372"/>
      <c r="CK51" s="372"/>
      <c r="CL51" s="372"/>
      <c r="CM51" s="372"/>
      <c r="CN51" s="372"/>
      <c r="CO51" s="372"/>
      <c r="CP51" s="372"/>
      <c r="CQ51" s="372"/>
      <c r="CR51" s="372"/>
      <c r="CS51" s="372"/>
      <c r="CT51" s="372"/>
      <c r="CU51" s="372"/>
      <c r="CV51" s="372"/>
      <c r="CW51" s="372"/>
      <c r="CX51" s="372"/>
      <c r="CY51" s="372"/>
      <c r="CZ51" s="372"/>
      <c r="DA51" s="372"/>
      <c r="DB51" s="372"/>
      <c r="DC51" s="372"/>
      <c r="DD51" s="372"/>
      <c r="DE51" s="372"/>
      <c r="DF51" s="372"/>
      <c r="DG51" s="372"/>
      <c r="DH51" s="372"/>
      <c r="DI51" s="372"/>
      <c r="DJ51" s="372"/>
      <c r="DK51" s="372"/>
      <c r="DL51" s="372"/>
      <c r="DM51" s="372"/>
      <c r="DN51" s="372"/>
      <c r="DO51" s="372"/>
    </row>
    <row r="52" spans="1:119" s="373" customFormat="1" ht="26.25" customHeight="1" x14ac:dyDescent="0.2">
      <c r="A52" s="440" t="s">
        <v>336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371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  <c r="CJ52" s="372"/>
      <c r="CK52" s="372"/>
      <c r="CL52" s="372"/>
      <c r="CM52" s="372"/>
      <c r="CN52" s="372"/>
      <c r="CO52" s="372"/>
      <c r="CP52" s="372"/>
      <c r="CQ52" s="372"/>
      <c r="CR52" s="372"/>
      <c r="CS52" s="372"/>
      <c r="CT52" s="372"/>
      <c r="CU52" s="372"/>
      <c r="CV52" s="372"/>
      <c r="CW52" s="372"/>
      <c r="CX52" s="372"/>
      <c r="CY52" s="372"/>
      <c r="CZ52" s="372"/>
      <c r="DA52" s="372"/>
      <c r="DB52" s="372"/>
      <c r="DC52" s="372"/>
      <c r="DD52" s="372"/>
      <c r="DE52" s="372"/>
      <c r="DF52" s="372"/>
      <c r="DG52" s="372"/>
      <c r="DH52" s="372"/>
      <c r="DI52" s="372"/>
      <c r="DJ52" s="372"/>
      <c r="DK52" s="372"/>
      <c r="DL52" s="372"/>
      <c r="DM52" s="372"/>
      <c r="DN52" s="372"/>
      <c r="DO52" s="372"/>
    </row>
    <row r="53" spans="1:119" s="373" customFormat="1" ht="29.25" customHeight="1" x14ac:dyDescent="0.2">
      <c r="A53" s="440" t="s">
        <v>337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371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72"/>
      <c r="BK53" s="372"/>
      <c r="BL53" s="372"/>
      <c r="BM53" s="372"/>
      <c r="BN53" s="372"/>
      <c r="BO53" s="372"/>
      <c r="BP53" s="372"/>
      <c r="BQ53" s="372"/>
      <c r="BR53" s="372"/>
      <c r="BS53" s="372"/>
      <c r="BT53" s="372"/>
      <c r="BU53" s="372"/>
      <c r="BV53" s="372"/>
      <c r="BW53" s="372"/>
      <c r="BX53" s="372"/>
      <c r="BY53" s="372"/>
      <c r="BZ53" s="372"/>
      <c r="CA53" s="372"/>
      <c r="CB53" s="372"/>
      <c r="CC53" s="372"/>
      <c r="CD53" s="372"/>
      <c r="CE53" s="372"/>
      <c r="CF53" s="372"/>
      <c r="CG53" s="372"/>
      <c r="CH53" s="372"/>
      <c r="CI53" s="372"/>
      <c r="CJ53" s="372"/>
      <c r="CK53" s="372"/>
      <c r="CL53" s="372"/>
      <c r="CM53" s="372"/>
      <c r="CN53" s="372"/>
      <c r="CO53" s="372"/>
      <c r="CP53" s="372"/>
      <c r="CQ53" s="372"/>
      <c r="CR53" s="372"/>
      <c r="CS53" s="372"/>
      <c r="CT53" s="372"/>
      <c r="CU53" s="372"/>
      <c r="CV53" s="372"/>
      <c r="CW53" s="372"/>
      <c r="CX53" s="372"/>
      <c r="CY53" s="372"/>
      <c r="CZ53" s="372"/>
      <c r="DA53" s="372"/>
      <c r="DB53" s="372"/>
      <c r="DC53" s="372"/>
      <c r="DD53" s="372"/>
      <c r="DE53" s="372"/>
      <c r="DF53" s="372"/>
      <c r="DG53" s="372"/>
      <c r="DH53" s="372"/>
      <c r="DI53" s="372"/>
      <c r="DJ53" s="372"/>
      <c r="DK53" s="372"/>
      <c r="DL53" s="372"/>
      <c r="DM53" s="372"/>
      <c r="DN53" s="372"/>
      <c r="DO53" s="372"/>
    </row>
    <row r="54" spans="1:119" s="373" customFormat="1" ht="30" customHeight="1" x14ac:dyDescent="0.2">
      <c r="A54" s="440" t="s">
        <v>338</v>
      </c>
      <c r="B54" s="440"/>
      <c r="C54" s="440"/>
      <c r="D54" s="440"/>
      <c r="E54" s="440"/>
      <c r="F54" s="440"/>
      <c r="G54" s="440"/>
      <c r="H54" s="440"/>
      <c r="I54" s="440"/>
      <c r="J54" s="440"/>
      <c r="K54" s="440"/>
      <c r="L54" s="371"/>
      <c r="M54" s="372"/>
      <c r="N54" s="372"/>
      <c r="O54" s="372"/>
      <c r="P54" s="372"/>
      <c r="Q54" s="372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372"/>
      <c r="AC54" s="372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372"/>
      <c r="AO54" s="372"/>
      <c r="AP54" s="372"/>
      <c r="AQ54" s="372"/>
      <c r="AR54" s="372"/>
      <c r="AS54" s="372"/>
      <c r="AT54" s="372"/>
      <c r="AU54" s="372"/>
      <c r="AV54" s="372"/>
      <c r="AW54" s="372"/>
      <c r="AX54" s="372"/>
      <c r="AY54" s="372"/>
      <c r="AZ54" s="372"/>
      <c r="BA54" s="372"/>
      <c r="BB54" s="372"/>
      <c r="BC54" s="372"/>
      <c r="BD54" s="372"/>
      <c r="BE54" s="372"/>
      <c r="BF54" s="372"/>
      <c r="BG54" s="372"/>
      <c r="BH54" s="372"/>
      <c r="BI54" s="372"/>
      <c r="BJ54" s="372"/>
      <c r="BK54" s="372"/>
      <c r="BL54" s="372"/>
      <c r="BM54" s="372"/>
      <c r="BN54" s="372"/>
      <c r="BO54" s="372"/>
      <c r="BP54" s="372"/>
      <c r="BQ54" s="372"/>
      <c r="BR54" s="372"/>
      <c r="BS54" s="372"/>
      <c r="BT54" s="372"/>
      <c r="BU54" s="372"/>
      <c r="BV54" s="372"/>
      <c r="BW54" s="372"/>
      <c r="BX54" s="372"/>
      <c r="BY54" s="372"/>
      <c r="BZ54" s="372"/>
      <c r="CA54" s="372"/>
      <c r="CB54" s="372"/>
      <c r="CC54" s="372"/>
      <c r="CD54" s="372"/>
      <c r="CE54" s="372"/>
      <c r="CF54" s="372"/>
      <c r="CG54" s="372"/>
      <c r="CH54" s="372"/>
      <c r="CI54" s="372"/>
      <c r="CJ54" s="372"/>
      <c r="CK54" s="372"/>
      <c r="CL54" s="372"/>
      <c r="CM54" s="372"/>
      <c r="CN54" s="372"/>
      <c r="CO54" s="372"/>
      <c r="CP54" s="372"/>
      <c r="CQ54" s="372"/>
      <c r="CR54" s="372"/>
      <c r="CS54" s="372"/>
      <c r="CT54" s="372"/>
      <c r="CU54" s="372"/>
      <c r="CV54" s="372"/>
      <c r="CW54" s="372"/>
      <c r="CX54" s="372"/>
      <c r="CY54" s="372"/>
      <c r="CZ54" s="372"/>
      <c r="DA54" s="372"/>
      <c r="DB54" s="372"/>
      <c r="DC54" s="372"/>
      <c r="DD54" s="372"/>
      <c r="DE54" s="372"/>
      <c r="DF54" s="372"/>
      <c r="DG54" s="372"/>
      <c r="DH54" s="372"/>
      <c r="DI54" s="372"/>
      <c r="DJ54" s="372"/>
      <c r="DK54" s="372"/>
      <c r="DL54" s="372"/>
      <c r="DM54" s="372"/>
      <c r="DN54" s="372"/>
      <c r="DO54" s="372"/>
    </row>
    <row r="55" spans="1:119" s="373" customFormat="1" ht="42" customHeight="1" x14ac:dyDescent="0.2">
      <c r="A55" s="440" t="s">
        <v>339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371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  <c r="BX55" s="372"/>
      <c r="BY55" s="372"/>
      <c r="BZ55" s="372"/>
      <c r="CA55" s="372"/>
      <c r="CB55" s="372"/>
      <c r="CC55" s="372"/>
      <c r="CD55" s="372"/>
      <c r="CE55" s="372"/>
      <c r="CF55" s="372"/>
      <c r="CG55" s="372"/>
      <c r="CH55" s="372"/>
      <c r="CI55" s="372"/>
      <c r="CJ55" s="372"/>
      <c r="CK55" s="372"/>
      <c r="CL55" s="372"/>
      <c r="CM55" s="372"/>
      <c r="CN55" s="372"/>
      <c r="CO55" s="372"/>
      <c r="CP55" s="372"/>
      <c r="CQ55" s="372"/>
      <c r="CR55" s="372"/>
      <c r="CS55" s="372"/>
      <c r="CT55" s="372"/>
      <c r="CU55" s="372"/>
      <c r="CV55" s="372"/>
      <c r="CW55" s="372"/>
      <c r="CX55" s="372"/>
      <c r="CY55" s="372"/>
      <c r="CZ55" s="372"/>
      <c r="DA55" s="372"/>
      <c r="DB55" s="372"/>
      <c r="DC55" s="372"/>
      <c r="DD55" s="372"/>
      <c r="DE55" s="372"/>
      <c r="DF55" s="372"/>
      <c r="DG55" s="372"/>
      <c r="DH55" s="372"/>
      <c r="DI55" s="372"/>
      <c r="DJ55" s="372"/>
      <c r="DK55" s="372"/>
      <c r="DL55" s="372"/>
      <c r="DM55" s="372"/>
      <c r="DN55" s="372"/>
      <c r="DO55" s="372"/>
    </row>
    <row r="56" spans="1:119" s="373" customFormat="1" ht="27" customHeight="1" x14ac:dyDescent="0.2">
      <c r="A56" s="440" t="s">
        <v>340</v>
      </c>
      <c r="B56" s="440"/>
      <c r="C56" s="440"/>
      <c r="D56" s="440"/>
      <c r="E56" s="440"/>
      <c r="F56" s="440"/>
      <c r="G56" s="440"/>
      <c r="H56" s="440"/>
      <c r="I56" s="440"/>
      <c r="J56" s="440"/>
      <c r="K56" s="440"/>
      <c r="L56" s="371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372"/>
      <c r="AO56" s="372"/>
      <c r="AP56" s="372"/>
      <c r="AQ56" s="372"/>
      <c r="AR56" s="372"/>
      <c r="AS56" s="372"/>
      <c r="AT56" s="372"/>
      <c r="AU56" s="372"/>
      <c r="AV56" s="372"/>
      <c r="AW56" s="372"/>
      <c r="AX56" s="372"/>
      <c r="AY56" s="372"/>
      <c r="AZ56" s="372"/>
      <c r="BA56" s="372"/>
      <c r="BB56" s="372"/>
      <c r="BC56" s="372"/>
      <c r="BD56" s="372"/>
      <c r="BE56" s="372"/>
      <c r="BF56" s="372"/>
      <c r="BG56" s="372"/>
      <c r="BH56" s="372"/>
      <c r="BI56" s="372"/>
      <c r="BJ56" s="372"/>
      <c r="BK56" s="372"/>
      <c r="BL56" s="372"/>
      <c r="BM56" s="372"/>
      <c r="BN56" s="372"/>
      <c r="BO56" s="372"/>
      <c r="BP56" s="372"/>
      <c r="BQ56" s="372"/>
      <c r="BR56" s="372"/>
      <c r="BS56" s="372"/>
      <c r="BT56" s="372"/>
      <c r="BU56" s="372"/>
      <c r="BV56" s="372"/>
      <c r="BW56" s="372"/>
      <c r="BX56" s="372"/>
      <c r="BY56" s="372"/>
      <c r="BZ56" s="372"/>
      <c r="CA56" s="372"/>
      <c r="CB56" s="372"/>
      <c r="CC56" s="372"/>
      <c r="CD56" s="372"/>
      <c r="CE56" s="372"/>
      <c r="CF56" s="372"/>
      <c r="CG56" s="372"/>
      <c r="CH56" s="372"/>
      <c r="CI56" s="372"/>
      <c r="CJ56" s="372"/>
      <c r="CK56" s="372"/>
      <c r="CL56" s="372"/>
      <c r="CM56" s="372"/>
      <c r="CN56" s="372"/>
      <c r="CO56" s="372"/>
      <c r="CP56" s="372"/>
      <c r="CQ56" s="372"/>
      <c r="CR56" s="372"/>
      <c r="CS56" s="372"/>
      <c r="CT56" s="372"/>
      <c r="CU56" s="372"/>
      <c r="CV56" s="372"/>
      <c r="CW56" s="372"/>
      <c r="CX56" s="372"/>
      <c r="CY56" s="372"/>
      <c r="CZ56" s="372"/>
      <c r="DA56" s="372"/>
      <c r="DB56" s="372"/>
      <c r="DC56" s="372"/>
      <c r="DD56" s="372"/>
      <c r="DE56" s="372"/>
      <c r="DF56" s="372"/>
      <c r="DG56" s="372"/>
      <c r="DH56" s="372"/>
      <c r="DI56" s="372"/>
      <c r="DJ56" s="372"/>
      <c r="DK56" s="372"/>
      <c r="DL56" s="372"/>
      <c r="DM56" s="372"/>
      <c r="DN56" s="372"/>
      <c r="DO56" s="372"/>
    </row>
    <row r="57" spans="1:119" s="373" customFormat="1" ht="33.75" customHeight="1" x14ac:dyDescent="0.2">
      <c r="A57" s="440" t="s">
        <v>341</v>
      </c>
      <c r="B57" s="440"/>
      <c r="C57" s="440"/>
      <c r="D57" s="440"/>
      <c r="E57" s="440"/>
      <c r="F57" s="440"/>
      <c r="G57" s="440"/>
      <c r="H57" s="440"/>
      <c r="I57" s="440"/>
      <c r="J57" s="440"/>
      <c r="K57" s="440"/>
      <c r="L57" s="371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72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  <c r="BK57" s="372"/>
      <c r="BL57" s="372"/>
      <c r="BM57" s="372"/>
      <c r="BN57" s="372"/>
      <c r="BO57" s="372"/>
      <c r="BP57" s="372"/>
      <c r="BQ57" s="372"/>
      <c r="BR57" s="372"/>
      <c r="BS57" s="372"/>
      <c r="BT57" s="372"/>
      <c r="BU57" s="372"/>
      <c r="BV57" s="372"/>
      <c r="BW57" s="372"/>
      <c r="BX57" s="372"/>
      <c r="BY57" s="372"/>
      <c r="BZ57" s="372"/>
      <c r="CA57" s="372"/>
      <c r="CB57" s="372"/>
      <c r="CC57" s="372"/>
      <c r="CD57" s="372"/>
      <c r="CE57" s="372"/>
      <c r="CF57" s="372"/>
      <c r="CG57" s="372"/>
      <c r="CH57" s="372"/>
      <c r="CI57" s="372"/>
      <c r="CJ57" s="372"/>
      <c r="CK57" s="372"/>
      <c r="CL57" s="372"/>
      <c r="CM57" s="372"/>
      <c r="CN57" s="372"/>
      <c r="CO57" s="372"/>
      <c r="CP57" s="372"/>
      <c r="CQ57" s="372"/>
      <c r="CR57" s="372"/>
      <c r="CS57" s="372"/>
      <c r="CT57" s="372"/>
      <c r="CU57" s="372"/>
      <c r="CV57" s="372"/>
      <c r="CW57" s="372"/>
      <c r="CX57" s="372"/>
      <c r="CY57" s="372"/>
      <c r="CZ57" s="372"/>
      <c r="DA57" s="372"/>
      <c r="DB57" s="372"/>
      <c r="DC57" s="372"/>
      <c r="DD57" s="372"/>
      <c r="DE57" s="372"/>
      <c r="DF57" s="372"/>
      <c r="DG57" s="372"/>
      <c r="DH57" s="372"/>
      <c r="DI57" s="372"/>
      <c r="DJ57" s="372"/>
      <c r="DK57" s="372"/>
      <c r="DL57" s="372"/>
      <c r="DM57" s="372"/>
      <c r="DN57" s="372"/>
      <c r="DO57" s="372"/>
    </row>
    <row r="58" spans="1:119" x14ac:dyDescent="0.2">
      <c r="A58" s="440"/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</row>
    <row r="59" spans="1:119" x14ac:dyDescent="0.2">
      <c r="B59" s="1"/>
      <c r="C59" s="41"/>
      <c r="D59" s="41"/>
      <c r="E59" s="41"/>
      <c r="F59" s="41"/>
      <c r="G59" s="41"/>
      <c r="H59" s="45"/>
      <c r="I59" s="30"/>
      <c r="J59" s="30"/>
      <c r="K59" s="352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</row>
    <row r="60" spans="1:119" x14ac:dyDescent="0.2">
      <c r="B60" s="1"/>
      <c r="C60" s="41"/>
      <c r="D60" s="41"/>
      <c r="E60" s="41"/>
      <c r="F60" s="41"/>
      <c r="G60" s="41"/>
      <c r="H60" s="41"/>
      <c r="I60" s="41"/>
      <c r="J60" s="41"/>
      <c r="K60" s="352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</row>
    <row r="61" spans="1:119" x14ac:dyDescent="0.2">
      <c r="B61" s="1"/>
      <c r="C61" s="41"/>
      <c r="D61" s="41"/>
      <c r="E61" s="41"/>
      <c r="F61" s="41"/>
      <c r="G61" s="41"/>
      <c r="H61" s="45"/>
      <c r="I61" s="30"/>
      <c r="J61" s="30"/>
      <c r="K61" s="352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</row>
    <row r="62" spans="1:119" x14ac:dyDescent="0.2">
      <c r="B62" s="1"/>
      <c r="C62" s="41"/>
      <c r="D62" s="41"/>
      <c r="E62" s="41"/>
      <c r="F62" s="41"/>
      <c r="G62" s="41"/>
      <c r="H62" s="45"/>
      <c r="I62" s="30"/>
      <c r="J62" s="30"/>
      <c r="K62" s="352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</row>
    <row r="63" spans="1:119" x14ac:dyDescent="0.2">
      <c r="B63" s="1"/>
      <c r="C63" s="41"/>
      <c r="D63" s="41"/>
      <c r="E63" s="41"/>
      <c r="F63" s="41"/>
      <c r="G63" s="41"/>
      <c r="H63" s="45"/>
      <c r="I63" s="30"/>
      <c r="J63" s="30"/>
      <c r="K63" s="352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</row>
    <row r="64" spans="1:119" x14ac:dyDescent="0.2">
      <c r="B64" s="1"/>
      <c r="C64" s="41"/>
      <c r="D64" s="41"/>
      <c r="E64" s="41"/>
      <c r="F64" s="41"/>
      <c r="G64" s="41"/>
      <c r="H64" s="45"/>
      <c r="I64" s="30"/>
      <c r="J64" s="30"/>
      <c r="K64" s="352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</row>
    <row r="65" spans="2:119" x14ac:dyDescent="0.2">
      <c r="B65" s="1"/>
      <c r="C65" s="41"/>
      <c r="D65" s="41"/>
      <c r="E65" s="41"/>
      <c r="F65" s="41"/>
      <c r="G65" s="41"/>
      <c r="H65" s="45"/>
      <c r="I65" s="30"/>
      <c r="J65" s="30"/>
      <c r="K65" s="352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</row>
    <row r="66" spans="2:119" x14ac:dyDescent="0.2">
      <c r="B66" s="1"/>
      <c r="C66" s="41"/>
      <c r="D66" s="41"/>
      <c r="E66" s="41"/>
      <c r="F66" s="41"/>
      <c r="G66" s="41"/>
      <c r="H66" s="45"/>
      <c r="I66" s="30"/>
      <c r="J66" s="30"/>
      <c r="K66" s="352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</row>
    <row r="67" spans="2:119" x14ac:dyDescent="0.2">
      <c r="B67" s="1"/>
      <c r="C67" s="41"/>
      <c r="D67" s="41"/>
      <c r="E67" s="41"/>
      <c r="F67" s="41"/>
      <c r="G67" s="41"/>
      <c r="H67" s="45"/>
      <c r="I67" s="30"/>
      <c r="J67" s="30"/>
      <c r="K67" s="352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</row>
    <row r="68" spans="2:119" x14ac:dyDescent="0.2">
      <c r="B68" s="1"/>
      <c r="C68" s="41"/>
      <c r="D68" s="41"/>
      <c r="E68" s="41"/>
      <c r="F68" s="41"/>
      <c r="G68" s="41"/>
      <c r="H68" s="45"/>
      <c r="I68" s="30"/>
      <c r="J68" s="30"/>
      <c r="K68" s="352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</row>
    <row r="69" spans="2:119" x14ac:dyDescent="0.2">
      <c r="B69" s="1"/>
      <c r="C69" s="41"/>
      <c r="D69" s="41"/>
      <c r="E69" s="41"/>
      <c r="F69" s="41"/>
      <c r="G69" s="41"/>
      <c r="H69" s="45"/>
      <c r="I69" s="30"/>
      <c r="J69" s="30"/>
      <c r="K69" s="352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</row>
    <row r="70" spans="2:119" x14ac:dyDescent="0.2">
      <c r="B70" s="1"/>
      <c r="C70" s="41"/>
      <c r="D70" s="41"/>
      <c r="E70" s="41"/>
      <c r="F70" s="41"/>
      <c r="G70" s="41"/>
      <c r="H70" s="41"/>
      <c r="I70" s="41"/>
      <c r="J70" s="41"/>
      <c r="K70" s="352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</row>
    <row r="71" spans="2:119" x14ac:dyDescent="0.2">
      <c r="B71" s="1"/>
      <c r="C71" s="41"/>
      <c r="D71" s="41"/>
      <c r="E71" s="41"/>
      <c r="F71" s="41"/>
      <c r="G71" s="41"/>
      <c r="H71" s="45"/>
      <c r="I71" s="30"/>
      <c r="J71" s="30"/>
      <c r="K71" s="352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</row>
    <row r="72" spans="2:119" x14ac:dyDescent="0.2">
      <c r="B72" s="1"/>
      <c r="C72" s="41"/>
      <c r="D72" s="41"/>
      <c r="E72" s="41"/>
      <c r="F72" s="41"/>
      <c r="G72" s="41"/>
      <c r="H72" s="45"/>
      <c r="I72" s="30"/>
      <c r="J72" s="30"/>
      <c r="K72" s="352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</row>
    <row r="73" spans="2:119" x14ac:dyDescent="0.2">
      <c r="B73" s="1"/>
      <c r="C73" s="41"/>
      <c r="D73" s="41"/>
      <c r="E73" s="41"/>
      <c r="F73" s="41"/>
      <c r="G73" s="41"/>
      <c r="H73" s="45"/>
      <c r="I73" s="30"/>
      <c r="J73" s="30"/>
      <c r="K73" s="352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</row>
    <row r="74" spans="2:119" x14ac:dyDescent="0.2">
      <c r="B74" s="1"/>
      <c r="C74" s="41"/>
      <c r="D74" s="41"/>
      <c r="E74" s="41"/>
      <c r="F74" s="41"/>
      <c r="G74" s="41"/>
      <c r="H74" s="45"/>
      <c r="I74" s="30"/>
      <c r="J74" s="30"/>
      <c r="K74" s="352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</row>
    <row r="75" spans="2:119" x14ac:dyDescent="0.2">
      <c r="B75" s="1"/>
      <c r="C75" s="41"/>
      <c r="D75" s="41"/>
      <c r="E75" s="41"/>
      <c r="F75" s="41"/>
      <c r="G75" s="41"/>
      <c r="H75" s="45"/>
      <c r="I75" s="30"/>
      <c r="J75" s="30"/>
      <c r="K75" s="352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</row>
    <row r="76" spans="2:119" x14ac:dyDescent="0.2">
      <c r="B76" s="1"/>
      <c r="C76" s="41"/>
      <c r="D76" s="41"/>
      <c r="E76" s="41"/>
      <c r="F76" s="41"/>
      <c r="G76" s="41"/>
      <c r="H76" s="45"/>
      <c r="I76" s="30"/>
      <c r="J76" s="30"/>
      <c r="K76" s="352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</row>
    <row r="77" spans="2:119" x14ac:dyDescent="0.2">
      <c r="B77" s="1"/>
      <c r="C77" s="41"/>
      <c r="D77" s="41"/>
      <c r="E77" s="41"/>
      <c r="F77" s="41"/>
      <c r="G77" s="41"/>
      <c r="H77" s="45"/>
      <c r="I77" s="30"/>
      <c r="J77" s="30"/>
      <c r="K77" s="352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</row>
    <row r="78" spans="2:119" x14ac:dyDescent="0.2">
      <c r="B78" s="1"/>
      <c r="C78" s="41"/>
      <c r="D78" s="41"/>
      <c r="E78" s="41"/>
      <c r="F78" s="41"/>
      <c r="G78" s="41"/>
      <c r="H78" s="45"/>
      <c r="I78" s="30"/>
      <c r="J78" s="30"/>
      <c r="K78" s="352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</row>
    <row r="79" spans="2:119" x14ac:dyDescent="0.2">
      <c r="B79" s="1"/>
      <c r="C79" s="41"/>
      <c r="D79" s="41"/>
      <c r="E79" s="41"/>
      <c r="F79" s="41"/>
      <c r="G79" s="41"/>
      <c r="H79" s="45"/>
      <c r="I79" s="30"/>
      <c r="J79" s="30"/>
      <c r="K79" s="352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</row>
  </sheetData>
  <mergeCells count="21">
    <mergeCell ref="A54:K54"/>
    <mergeCell ref="A55:K55"/>
    <mergeCell ref="A56:K56"/>
    <mergeCell ref="A57:K58"/>
    <mergeCell ref="A49:K49"/>
    <mergeCell ref="A50:K50"/>
    <mergeCell ref="A51:K51"/>
    <mergeCell ref="A52:K52"/>
    <mergeCell ref="A53:K53"/>
    <mergeCell ref="J5:J7"/>
    <mergeCell ref="A1:K1"/>
    <mergeCell ref="B5:B7"/>
    <mergeCell ref="C5:C7"/>
    <mergeCell ref="D5:D7"/>
    <mergeCell ref="E5:E7"/>
    <mergeCell ref="G5:G7"/>
    <mergeCell ref="H5:H7"/>
    <mergeCell ref="I5:I7"/>
    <mergeCell ref="F5:F7"/>
    <mergeCell ref="K5:K7"/>
    <mergeCell ref="A4:J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U51"/>
  <sheetViews>
    <sheetView zoomScaleNormal="100" workbookViewId="0">
      <selection activeCell="I14" sqref="I14"/>
    </sheetView>
  </sheetViews>
  <sheetFormatPr baseColWidth="10" defaultRowHeight="12.75" x14ac:dyDescent="0.2"/>
  <cols>
    <col min="1" max="1" width="80.42578125" style="9" customWidth="1"/>
    <col min="2" max="2" width="20.140625" style="9" customWidth="1"/>
    <col min="3" max="3" width="23.42578125" style="9" customWidth="1"/>
    <col min="4" max="8" width="20.140625" style="9" customWidth="1"/>
    <col min="9" max="9" width="23.7109375" style="9" customWidth="1"/>
    <col min="10" max="16384" width="11.42578125" style="9"/>
  </cols>
  <sheetData>
    <row r="1" spans="1:99" x14ac:dyDescent="0.2">
      <c r="A1" s="434" t="s">
        <v>240</v>
      </c>
      <c r="B1" s="434"/>
      <c r="C1" s="434"/>
      <c r="D1" s="434"/>
      <c r="E1" s="434"/>
      <c r="F1" s="434"/>
      <c r="G1" s="434"/>
      <c r="H1" s="434"/>
      <c r="I1" s="434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</row>
    <row r="2" spans="1:99" s="24" customFormat="1" x14ac:dyDescent="0.2">
      <c r="A2" s="10" t="s">
        <v>342</v>
      </c>
      <c r="B2" s="195"/>
      <c r="C2" s="195"/>
      <c r="D2" s="195"/>
      <c r="E2" s="195"/>
      <c r="F2" s="195"/>
      <c r="G2" s="195"/>
      <c r="H2" s="195"/>
      <c r="I2" s="195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</row>
    <row r="3" spans="1:99" x14ac:dyDescent="0.2">
      <c r="A3" s="233"/>
      <c r="B3" s="6"/>
      <c r="C3" s="6"/>
      <c r="D3" s="6"/>
      <c r="E3" s="6"/>
      <c r="F3" s="6"/>
      <c r="G3" s="6"/>
      <c r="H3" s="6"/>
      <c r="I3" s="6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</row>
    <row r="4" spans="1:99" ht="13.5" thickBot="1" x14ac:dyDescent="0.25">
      <c r="A4" s="234" t="s">
        <v>241</v>
      </c>
      <c r="B4" s="57"/>
      <c r="C4" s="57"/>
      <c r="D4" s="57"/>
      <c r="E4" s="57"/>
      <c r="F4" s="57"/>
      <c r="G4" s="57"/>
      <c r="H4" s="57"/>
      <c r="I4" s="377"/>
      <c r="J4" s="26"/>
      <c r="K4" s="26"/>
      <c r="L4" s="26"/>
      <c r="M4" s="26"/>
      <c r="N4" s="26"/>
      <c r="O4" s="120" t="s">
        <v>0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</row>
    <row r="5" spans="1:99" ht="12.75" customHeight="1" x14ac:dyDescent="0.2">
      <c r="A5" s="15"/>
      <c r="B5" s="441" t="s">
        <v>33</v>
      </c>
      <c r="C5" s="441"/>
      <c r="D5" s="441" t="s">
        <v>34</v>
      </c>
      <c r="E5" s="441"/>
      <c r="F5" s="441"/>
      <c r="G5" s="441"/>
      <c r="H5" s="442"/>
      <c r="I5" s="443" t="s">
        <v>248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</row>
    <row r="6" spans="1:99" ht="41.25" customHeight="1" thickBot="1" x14ac:dyDescent="0.25">
      <c r="A6" s="15"/>
      <c r="B6" s="374" t="s">
        <v>242</v>
      </c>
      <c r="C6" s="374" t="s">
        <v>243</v>
      </c>
      <c r="D6" s="374" t="s">
        <v>244</v>
      </c>
      <c r="E6" s="374" t="s">
        <v>245</v>
      </c>
      <c r="F6" s="374" t="s">
        <v>246</v>
      </c>
      <c r="G6" s="374" t="s">
        <v>247</v>
      </c>
      <c r="H6" s="431" t="s">
        <v>384</v>
      </c>
      <c r="I6" s="432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27"/>
    </row>
    <row r="7" spans="1:99" x14ac:dyDescent="0.2">
      <c r="A7" s="375" t="s">
        <v>4</v>
      </c>
      <c r="B7" s="376">
        <v>6.2116717019126001E-2</v>
      </c>
      <c r="C7" s="376">
        <v>3.4457513868844769E-2</v>
      </c>
      <c r="D7" s="376">
        <v>9.3763411416217992E-3</v>
      </c>
      <c r="E7" s="376">
        <v>1.1535037343136269E-2</v>
      </c>
      <c r="F7" s="376">
        <v>2.799044695387172E-2</v>
      </c>
      <c r="G7" s="376">
        <v>6.4075512027033821E-2</v>
      </c>
      <c r="H7" s="376">
        <v>2.7828712912066293E-2</v>
      </c>
      <c r="I7" s="376">
        <v>0.14137337438521808</v>
      </c>
      <c r="J7" s="241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20"/>
    </row>
    <row r="8" spans="1:99" x14ac:dyDescent="0.2">
      <c r="A8" s="17" t="s">
        <v>187</v>
      </c>
      <c r="B8" s="87"/>
      <c r="C8" s="87"/>
      <c r="D8" s="87"/>
      <c r="E8" s="87"/>
      <c r="F8" s="87"/>
      <c r="G8" s="87"/>
      <c r="H8" s="87"/>
      <c r="I8" s="87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20"/>
    </row>
    <row r="9" spans="1:99" x14ac:dyDescent="0.2">
      <c r="A9" s="18" t="s">
        <v>5</v>
      </c>
      <c r="B9" s="263">
        <v>3.1316805125764964E-2</v>
      </c>
      <c r="C9" s="263">
        <v>3.2085686996785864E-2</v>
      </c>
      <c r="D9" s="263">
        <v>9.0961882056249041E-3</v>
      </c>
      <c r="E9" s="263">
        <v>8.511102454774655E-3</v>
      </c>
      <c r="F9" s="263">
        <v>1.3721688021391476E-2</v>
      </c>
      <c r="G9" s="263">
        <v>1.5260395525824682E-2</v>
      </c>
      <c r="H9" s="263">
        <v>1.1416641094999276E-2</v>
      </c>
      <c r="I9" s="263">
        <v>8.4789354713194612E-2</v>
      </c>
      <c r="J9" s="241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20"/>
    </row>
    <row r="10" spans="1:99" x14ac:dyDescent="0.2">
      <c r="A10" s="18" t="s">
        <v>6</v>
      </c>
      <c r="B10" s="263">
        <v>8.5162159707225543E-2</v>
      </c>
      <c r="C10" s="263">
        <v>4.4237482700557607E-2</v>
      </c>
      <c r="D10" s="263">
        <v>8.2578226844915135E-3</v>
      </c>
      <c r="E10" s="263">
        <v>1.3406079102649729E-2</v>
      </c>
      <c r="F10" s="263">
        <v>4.2799458702693437E-2</v>
      </c>
      <c r="G10" s="263">
        <v>9.8195438420104392E-2</v>
      </c>
      <c r="H10" s="263">
        <v>4.2557239908293611E-2</v>
      </c>
      <c r="I10" s="263">
        <v>0.18521808706178308</v>
      </c>
      <c r="J10" s="241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20"/>
    </row>
    <row r="11" spans="1:99" x14ac:dyDescent="0.2">
      <c r="A11" s="18" t="s">
        <v>7</v>
      </c>
      <c r="B11" s="263">
        <v>6.8376025415857286E-2</v>
      </c>
      <c r="C11" s="263">
        <v>9.4835940220331528E-3</v>
      </c>
      <c r="D11" s="263">
        <v>1.3656602537984085E-2</v>
      </c>
      <c r="E11" s="263">
        <v>1.3394691020618186E-2</v>
      </c>
      <c r="F11" s="263">
        <v>1.7748736147768906E-2</v>
      </c>
      <c r="G11" s="263">
        <v>8.1643736906722941E-2</v>
      </c>
      <c r="H11" s="263">
        <v>2.3378070813612886E-2</v>
      </c>
      <c r="I11" s="263">
        <v>0.14808118068046217</v>
      </c>
      <c r="J11" s="241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20"/>
    </row>
    <row r="12" spans="1:99" x14ac:dyDescent="0.2">
      <c r="A12" s="17" t="s">
        <v>186</v>
      </c>
      <c r="B12" s="87"/>
      <c r="C12" s="87"/>
      <c r="D12" s="87"/>
      <c r="E12" s="87"/>
      <c r="F12" s="87"/>
      <c r="G12" s="87"/>
      <c r="H12" s="87"/>
      <c r="I12" s="87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20"/>
    </row>
    <row r="13" spans="1:99" x14ac:dyDescent="0.2">
      <c r="A13" s="19" t="s">
        <v>8</v>
      </c>
      <c r="B13" s="263">
        <v>5.0870197495762631E-2</v>
      </c>
      <c r="C13" s="263">
        <v>3.5675280633911462E-2</v>
      </c>
      <c r="D13" s="263">
        <v>8.6919315655202539E-3</v>
      </c>
      <c r="E13" s="263">
        <v>1.1308851728683711E-2</v>
      </c>
      <c r="F13" s="263">
        <v>2.9058586951130717E-2</v>
      </c>
      <c r="G13" s="263">
        <v>5.4892796220213487E-2</v>
      </c>
      <c r="H13" s="263">
        <v>2.4704477330355586E-2</v>
      </c>
      <c r="I13" s="263">
        <v>0.12799909921665178</v>
      </c>
      <c r="J13" s="241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20"/>
    </row>
    <row r="14" spans="1:99" x14ac:dyDescent="0.2">
      <c r="A14" s="19" t="s">
        <v>9</v>
      </c>
      <c r="B14" s="263">
        <v>0.16231309197590396</v>
      </c>
      <c r="C14" s="263">
        <v>2.3608307129901872E-2</v>
      </c>
      <c r="D14" s="263">
        <v>1.5473814975070631E-2</v>
      </c>
      <c r="E14" s="263">
        <v>1.3550147759157685E-2</v>
      </c>
      <c r="F14" s="263">
        <v>1.8474280156724986E-2</v>
      </c>
      <c r="G14" s="263">
        <v>0.14588525184834811</v>
      </c>
      <c r="H14" s="263">
        <v>5.566284231966584E-2</v>
      </c>
      <c r="I14" s="263">
        <v>0.2605261386498402</v>
      </c>
      <c r="J14" s="241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20"/>
    </row>
    <row r="15" spans="1:99" x14ac:dyDescent="0.2">
      <c r="A15" s="17" t="s">
        <v>188</v>
      </c>
      <c r="B15" s="87"/>
      <c r="C15" s="87"/>
      <c r="D15" s="87"/>
      <c r="E15" s="87"/>
      <c r="F15" s="87"/>
      <c r="G15" s="87"/>
      <c r="H15" s="87"/>
      <c r="I15" s="87"/>
      <c r="J15" s="32"/>
      <c r="K15" s="32"/>
    </row>
    <row r="16" spans="1:99" x14ac:dyDescent="0.2">
      <c r="A16" s="19" t="s">
        <v>189</v>
      </c>
      <c r="B16" s="263">
        <v>0.30311116025839546</v>
      </c>
      <c r="C16" s="263">
        <v>0</v>
      </c>
      <c r="D16" s="263">
        <v>0</v>
      </c>
      <c r="E16" s="263">
        <v>7.8253344821374114E-3</v>
      </c>
      <c r="F16" s="263">
        <v>1.9563336205343528E-2</v>
      </c>
      <c r="G16" s="263">
        <v>0.19563336205343532</v>
      </c>
      <c r="H16" s="263">
        <v>0</v>
      </c>
      <c r="I16" s="263">
        <v>0.32267449646373902</v>
      </c>
      <c r="J16" s="241"/>
    </row>
    <row r="17" spans="1:10" x14ac:dyDescent="0.2">
      <c r="A17" s="19" t="s">
        <v>191</v>
      </c>
      <c r="B17" s="263">
        <v>0.1226158038147139</v>
      </c>
      <c r="C17" s="263">
        <v>3.5422343324250684E-2</v>
      </c>
      <c r="D17" s="263">
        <v>4.632152588555858E-2</v>
      </c>
      <c r="E17" s="263">
        <v>0.11580381471389646</v>
      </c>
      <c r="F17" s="263">
        <v>0.11307901907356949</v>
      </c>
      <c r="G17" s="263">
        <v>8.9918256130790186E-2</v>
      </c>
      <c r="H17" s="263">
        <v>1.3623978201634877E-3</v>
      </c>
      <c r="I17" s="263">
        <v>0.42370572207084467</v>
      </c>
      <c r="J17" s="241"/>
    </row>
    <row r="18" spans="1:10" x14ac:dyDescent="0.2">
      <c r="A18" s="19" t="s">
        <v>190</v>
      </c>
      <c r="B18" s="263">
        <v>6.1583831577823885E-2</v>
      </c>
      <c r="C18" s="263">
        <v>3.4524340822819612E-2</v>
      </c>
      <c r="D18" s="263">
        <v>9.3587957474879756E-3</v>
      </c>
      <c r="E18" s="263">
        <v>1.1440772516583904E-2</v>
      </c>
      <c r="F18" s="263">
        <v>2.792414177250413E-2</v>
      </c>
      <c r="G18" s="263">
        <v>6.3791608988858092E-2</v>
      </c>
      <c r="H18" s="263">
        <v>2.7909221846053236E-2</v>
      </c>
      <c r="I18" s="263">
        <v>0.14074181470566122</v>
      </c>
      <c r="J18" s="241"/>
    </row>
    <row r="19" spans="1:10" x14ac:dyDescent="0.2">
      <c r="A19" s="17" t="s">
        <v>10</v>
      </c>
      <c r="B19" s="87"/>
      <c r="C19" s="87"/>
      <c r="D19" s="87"/>
      <c r="E19" s="87"/>
      <c r="F19" s="87"/>
      <c r="G19" s="87"/>
      <c r="H19" s="87"/>
      <c r="I19" s="87"/>
    </row>
    <row r="20" spans="1:10" x14ac:dyDescent="0.2">
      <c r="A20" s="19" t="s">
        <v>162</v>
      </c>
      <c r="B20" s="263">
        <v>3.631077819634123E-2</v>
      </c>
      <c r="C20" s="263">
        <v>2.4855299123452995E-2</v>
      </c>
      <c r="D20" s="263">
        <v>2.1545706681657209E-3</v>
      </c>
      <c r="E20" s="263">
        <v>2.9325188435806631E-3</v>
      </c>
      <c r="F20" s="263">
        <v>6.957205793178203E-3</v>
      </c>
      <c r="G20" s="263">
        <v>2.2434677258740571E-2</v>
      </c>
      <c r="H20" s="263">
        <v>3.8663266326534773E-2</v>
      </c>
      <c r="I20" s="263">
        <v>7.118115898361535E-2</v>
      </c>
      <c r="J20" s="241"/>
    </row>
    <row r="21" spans="1:10" x14ac:dyDescent="0.2">
      <c r="A21" s="19" t="s">
        <v>163</v>
      </c>
      <c r="B21" s="263">
        <v>7.3783892149261454E-2</v>
      </c>
      <c r="C21" s="263">
        <v>1.8528963470441792E-2</v>
      </c>
      <c r="D21" s="263">
        <v>6.2045616321157425E-3</v>
      </c>
      <c r="E21" s="263">
        <v>2.0657532287229614E-2</v>
      </c>
      <c r="F21" s="263">
        <v>3.6245671184097143E-3</v>
      </c>
      <c r="G21" s="263">
        <v>4.2660712709053659E-2</v>
      </c>
      <c r="H21" s="263">
        <v>4.5069094848974875E-3</v>
      </c>
      <c r="I21" s="263">
        <v>0.11216908033656049</v>
      </c>
      <c r="J21" s="241"/>
    </row>
    <row r="22" spans="1:10" x14ac:dyDescent="0.2">
      <c r="A22" s="19" t="s">
        <v>164</v>
      </c>
      <c r="B22" s="263">
        <v>2.9069767441860465E-3</v>
      </c>
      <c r="C22" s="263">
        <v>0</v>
      </c>
      <c r="D22" s="263">
        <v>2.9069767441860465E-3</v>
      </c>
      <c r="E22" s="263">
        <v>0</v>
      </c>
      <c r="F22" s="263">
        <v>2.9069767441860465E-3</v>
      </c>
      <c r="G22" s="263">
        <v>2.9069767441860465E-3</v>
      </c>
      <c r="H22" s="263">
        <v>0</v>
      </c>
      <c r="I22" s="263">
        <v>1.1627906976744186E-2</v>
      </c>
      <c r="J22" s="241"/>
    </row>
    <row r="23" spans="1:10" x14ac:dyDescent="0.2">
      <c r="A23" s="19" t="s">
        <v>165</v>
      </c>
      <c r="B23" s="263">
        <v>4.033814398800864E-2</v>
      </c>
      <c r="C23" s="263">
        <v>2.6001404246237602E-2</v>
      </c>
      <c r="D23" s="263">
        <v>5.5623010439971744E-3</v>
      </c>
      <c r="E23" s="263">
        <v>2.868356407871786E-2</v>
      </c>
      <c r="F23" s="263">
        <v>4.1607085372954338E-3</v>
      </c>
      <c r="G23" s="263">
        <v>3.1912545664031275E-2</v>
      </c>
      <c r="H23" s="263">
        <v>1.6708821611332281E-3</v>
      </c>
      <c r="I23" s="263">
        <v>0.10911716217225777</v>
      </c>
      <c r="J23" s="241"/>
    </row>
    <row r="24" spans="1:10" x14ac:dyDescent="0.2">
      <c r="A24" s="19" t="s">
        <v>166</v>
      </c>
      <c r="B24" s="263">
        <v>8.3164176618983991E-4</v>
      </c>
      <c r="C24" s="263">
        <v>8.3164176618983991E-4</v>
      </c>
      <c r="D24" s="263">
        <v>5.7128984246052764E-3</v>
      </c>
      <c r="E24" s="263">
        <v>2.1073546453967066E-3</v>
      </c>
      <c r="F24" s="263">
        <v>2.2177113765062396E-3</v>
      </c>
      <c r="G24" s="263">
        <v>1.6632835323796797E-2</v>
      </c>
      <c r="H24" s="263">
        <v>0</v>
      </c>
      <c r="I24" s="263">
        <v>2.3177375514591911E-2</v>
      </c>
      <c r="J24" s="241"/>
    </row>
    <row r="25" spans="1:10" x14ac:dyDescent="0.2">
      <c r="A25" s="19" t="s">
        <v>167</v>
      </c>
      <c r="B25" s="263">
        <v>0</v>
      </c>
      <c r="C25" s="263">
        <v>1.4457478929825454E-3</v>
      </c>
      <c r="D25" s="263">
        <v>0</v>
      </c>
      <c r="E25" s="263">
        <v>0</v>
      </c>
      <c r="F25" s="263">
        <v>0</v>
      </c>
      <c r="G25" s="263">
        <v>0</v>
      </c>
      <c r="H25" s="263">
        <v>0</v>
      </c>
      <c r="I25" s="263">
        <v>1.4457478929825454E-3</v>
      </c>
      <c r="J25" s="241"/>
    </row>
    <row r="26" spans="1:10" ht="25.5" customHeight="1" x14ac:dyDescent="0.2">
      <c r="A26" s="19" t="s">
        <v>344</v>
      </c>
      <c r="B26" s="263">
        <v>2.4981704929176937E-2</v>
      </c>
      <c r="C26" s="263">
        <v>7.8875485230718786E-2</v>
      </c>
      <c r="D26" s="263">
        <v>4.0855802193783949E-3</v>
      </c>
      <c r="E26" s="263">
        <v>5.1737983627603117E-3</v>
      </c>
      <c r="F26" s="263">
        <v>1.2189634920202176E-2</v>
      </c>
      <c r="G26" s="263">
        <v>8.1888598473105839E-2</v>
      </c>
      <c r="H26" s="263">
        <v>1.1107761711110558E-2</v>
      </c>
      <c r="I26" s="263">
        <v>0.15835996309408137</v>
      </c>
      <c r="J26" s="241"/>
    </row>
    <row r="27" spans="1:10" ht="14.25" customHeight="1" x14ac:dyDescent="0.2">
      <c r="A27" s="19" t="s">
        <v>168</v>
      </c>
      <c r="B27" s="263">
        <v>4.5549658323409872E-3</v>
      </c>
      <c r="C27" s="263">
        <v>0</v>
      </c>
      <c r="D27" s="263">
        <v>1.5175826038574449E-3</v>
      </c>
      <c r="E27" s="263">
        <v>0</v>
      </c>
      <c r="F27" s="263">
        <v>0</v>
      </c>
      <c r="G27" s="263">
        <v>1.5175826038574449E-3</v>
      </c>
      <c r="H27" s="263">
        <v>0</v>
      </c>
      <c r="I27" s="263">
        <v>7.5901310400558787E-3</v>
      </c>
      <c r="J27" s="241"/>
    </row>
    <row r="28" spans="1:10" x14ac:dyDescent="0.2">
      <c r="A28" s="19" t="s">
        <v>169</v>
      </c>
      <c r="B28" s="263">
        <v>5.2024713724614265E-2</v>
      </c>
      <c r="C28" s="263">
        <v>3.4224931610434023E-2</v>
      </c>
      <c r="D28" s="263">
        <v>3.5554451478090215E-3</v>
      </c>
      <c r="E28" s="263">
        <v>1.547109277292533E-2</v>
      </c>
      <c r="F28" s="263">
        <v>2.5801793778470611E-3</v>
      </c>
      <c r="G28" s="263">
        <v>7.3331964886337628E-2</v>
      </c>
      <c r="H28" s="263">
        <v>1.4064861743680233E-2</v>
      </c>
      <c r="I28" s="263">
        <v>0.10262126919163857</v>
      </c>
      <c r="J28" s="241"/>
    </row>
    <row r="29" spans="1:10" x14ac:dyDescent="0.2">
      <c r="A29" s="19" t="s">
        <v>170</v>
      </c>
      <c r="B29" s="263">
        <v>5.9007599463567283E-2</v>
      </c>
      <c r="C29" s="263">
        <v>0</v>
      </c>
      <c r="D29" s="263">
        <v>0</v>
      </c>
      <c r="E29" s="263">
        <v>0</v>
      </c>
      <c r="F29" s="263">
        <v>0</v>
      </c>
      <c r="G29" s="263">
        <v>0</v>
      </c>
      <c r="H29" s="263">
        <v>0</v>
      </c>
      <c r="I29" s="263">
        <v>5.9007599463567283E-2</v>
      </c>
      <c r="J29" s="241"/>
    </row>
    <row r="30" spans="1:10" x14ac:dyDescent="0.2">
      <c r="A30" s="19" t="s">
        <v>171</v>
      </c>
      <c r="B30" s="263">
        <v>9.9007532630620107E-2</v>
      </c>
      <c r="C30" s="263">
        <v>2.6174055085638651E-2</v>
      </c>
      <c r="D30" s="263">
        <v>1.9909600870944909E-2</v>
      </c>
      <c r="E30" s="263">
        <v>7.1088935342110901E-3</v>
      </c>
      <c r="F30" s="263">
        <v>1.4211751611028644E-2</v>
      </c>
      <c r="G30" s="263">
        <v>0.135298570634247</v>
      </c>
      <c r="H30" s="263">
        <v>6.9467886767963338E-2</v>
      </c>
      <c r="I30" s="263">
        <v>0.22271849745953254</v>
      </c>
      <c r="J30" s="241"/>
    </row>
    <row r="31" spans="1:10" ht="12.75" customHeight="1" x14ac:dyDescent="0.2">
      <c r="A31" s="19" t="s">
        <v>172</v>
      </c>
      <c r="B31" s="263">
        <v>8.2526792388409889E-2</v>
      </c>
      <c r="C31" s="263">
        <v>5.7346979633221454E-2</v>
      </c>
      <c r="D31" s="263">
        <v>2.8231883733640269E-2</v>
      </c>
      <c r="E31" s="263">
        <v>1.6802359840676039E-2</v>
      </c>
      <c r="F31" s="263">
        <v>1.6532709114910359E-2</v>
      </c>
      <c r="G31" s="263">
        <v>6.7459058536441546E-2</v>
      </c>
      <c r="H31" s="263">
        <v>4.1636462252756988E-2</v>
      </c>
      <c r="I31" s="263">
        <v>0.21341320939683464</v>
      </c>
      <c r="J31" s="241"/>
    </row>
    <row r="32" spans="1:10" x14ac:dyDescent="0.2">
      <c r="A32" s="19" t="s">
        <v>173</v>
      </c>
      <c r="B32" s="263">
        <v>3.3668180877607104E-2</v>
      </c>
      <c r="C32" s="263">
        <v>0</v>
      </c>
      <c r="D32" s="263">
        <v>4.8064572774448198E-3</v>
      </c>
      <c r="E32" s="263">
        <v>2.7396376290565899E-3</v>
      </c>
      <c r="F32" s="263">
        <v>3.3274587974439399E-4</v>
      </c>
      <c r="G32" s="263">
        <v>8.0320695377861503E-2</v>
      </c>
      <c r="H32" s="263">
        <v>6.0998706733008971E-3</v>
      </c>
      <c r="I32" s="263">
        <v>9.5882190743213636E-2</v>
      </c>
      <c r="J32" s="241"/>
    </row>
    <row r="33" spans="1:99" x14ac:dyDescent="0.2">
      <c r="A33" s="19" t="s">
        <v>174</v>
      </c>
      <c r="B33" s="263">
        <v>5.0507236752711092E-2</v>
      </c>
      <c r="C33" s="263">
        <v>2.6758673422148327E-2</v>
      </c>
      <c r="D33" s="263">
        <v>2.4416851453778761E-2</v>
      </c>
      <c r="E33" s="263">
        <v>1.1292061324102969E-2</v>
      </c>
      <c r="F33" s="263">
        <v>2.2188153980474034E-2</v>
      </c>
      <c r="G33" s="263">
        <v>4.2210926094845863E-2</v>
      </c>
      <c r="H33" s="263">
        <v>7.2299514637826842E-3</v>
      </c>
      <c r="I33" s="263">
        <v>9.9978097756044715E-2</v>
      </c>
      <c r="J33" s="241"/>
    </row>
    <row r="34" spans="1:99" x14ac:dyDescent="0.2">
      <c r="A34" s="19" t="s">
        <v>175</v>
      </c>
      <c r="B34" s="263">
        <v>1.3580054507215934E-2</v>
      </c>
      <c r="C34" s="263">
        <v>0</v>
      </c>
      <c r="D34" s="263">
        <v>2.1728087211545493E-3</v>
      </c>
      <c r="E34" s="263">
        <v>8.3287829538425034E-2</v>
      </c>
      <c r="F34" s="263">
        <v>0.68259870171605952</v>
      </c>
      <c r="G34" s="263">
        <v>0.89421328918892595</v>
      </c>
      <c r="H34" s="263">
        <v>2.0370081760823903E-3</v>
      </c>
      <c r="I34" s="263">
        <v>0.90100331644253406</v>
      </c>
      <c r="J34" s="241"/>
    </row>
    <row r="35" spans="1:99" x14ac:dyDescent="0.2">
      <c r="A35" s="19" t="s">
        <v>176</v>
      </c>
      <c r="B35" s="263">
        <v>2.1326854927564688E-2</v>
      </c>
      <c r="C35" s="263">
        <v>3.4632147612735593E-2</v>
      </c>
      <c r="D35" s="263">
        <v>2.2086695819267966E-3</v>
      </c>
      <c r="E35" s="263">
        <v>1.2315449480793312E-2</v>
      </c>
      <c r="F35" s="263">
        <v>1.5667633061812399E-2</v>
      </c>
      <c r="G35" s="263">
        <v>1.8713050528517039E-3</v>
      </c>
      <c r="H35" s="263">
        <v>1.8713050528517039E-3</v>
      </c>
      <c r="I35" s="263">
        <v>8.5682928401619882E-2</v>
      </c>
      <c r="J35" s="241"/>
    </row>
    <row r="36" spans="1:99" x14ac:dyDescent="0.2">
      <c r="A36" s="19" t="s">
        <v>177</v>
      </c>
      <c r="B36" s="263">
        <v>1.9284122464497015E-2</v>
      </c>
      <c r="C36" s="263">
        <v>9.6420612322485073E-3</v>
      </c>
      <c r="D36" s="263">
        <v>0</v>
      </c>
      <c r="E36" s="263">
        <v>0</v>
      </c>
      <c r="F36" s="263">
        <v>0</v>
      </c>
      <c r="G36" s="263">
        <v>0</v>
      </c>
      <c r="H36" s="263">
        <v>3.8568244928994027E-3</v>
      </c>
      <c r="I36" s="263">
        <v>3.2783008189644927E-2</v>
      </c>
      <c r="J36" s="241"/>
    </row>
    <row r="37" spans="1:99" x14ac:dyDescent="0.2">
      <c r="A37" s="19" t="s">
        <v>178</v>
      </c>
      <c r="B37" s="263">
        <v>8.3010568064884535E-2</v>
      </c>
      <c r="C37" s="263">
        <v>3.9775268282414358E-2</v>
      </c>
      <c r="D37" s="263">
        <v>2.7199961013150739E-2</v>
      </c>
      <c r="E37" s="263">
        <v>1.9963737298738321E-2</v>
      </c>
      <c r="F37" s="263">
        <v>1.5568372951102393E-2</v>
      </c>
      <c r="G37" s="263">
        <v>8.8391436737859375E-2</v>
      </c>
      <c r="H37" s="263">
        <v>8.2698980994649396E-2</v>
      </c>
      <c r="I37" s="263">
        <v>0.16703867368071076</v>
      </c>
      <c r="J37" s="241"/>
    </row>
    <row r="38" spans="1:99" x14ac:dyDescent="0.2">
      <c r="A38" s="19" t="s">
        <v>179</v>
      </c>
      <c r="B38" s="263">
        <v>0.41733165858005322</v>
      </c>
      <c r="C38" s="263">
        <v>0.18384996179850036</v>
      </c>
      <c r="D38" s="263">
        <v>4.7715207768661172E-2</v>
      </c>
      <c r="E38" s="263">
        <v>4.9600102244506339E-2</v>
      </c>
      <c r="F38" s="263">
        <v>0.20230142019964056</v>
      </c>
      <c r="G38" s="263">
        <v>3.7697889516903125E-3</v>
      </c>
      <c r="H38" s="263">
        <v>5.8527498735041983E-2</v>
      </c>
      <c r="I38" s="263">
        <v>0.56676026347218722</v>
      </c>
      <c r="J38" s="241"/>
    </row>
    <row r="39" spans="1:99" x14ac:dyDescent="0.2">
      <c r="A39" s="19" t="s">
        <v>180</v>
      </c>
      <c r="B39" s="263">
        <v>0.35492294411935998</v>
      </c>
      <c r="C39" s="263">
        <v>1.0486523654630906E-2</v>
      </c>
      <c r="D39" s="263">
        <v>0</v>
      </c>
      <c r="E39" s="263">
        <v>4.4424454335668939E-3</v>
      </c>
      <c r="F39" s="263">
        <v>0</v>
      </c>
      <c r="G39" s="263">
        <v>2.2544931938504628E-3</v>
      </c>
      <c r="H39" s="263">
        <v>0.11458262155184191</v>
      </c>
      <c r="I39" s="263">
        <v>0.32555592509302911</v>
      </c>
      <c r="J39" s="241"/>
      <c r="K39" s="19"/>
    </row>
    <row r="40" spans="1:99" x14ac:dyDescent="0.2">
      <c r="A40" s="19" t="s">
        <v>181</v>
      </c>
      <c r="B40" s="242" t="s">
        <v>221</v>
      </c>
      <c r="C40" s="242" t="s">
        <v>221</v>
      </c>
      <c r="D40" s="242" t="s">
        <v>221</v>
      </c>
      <c r="E40" s="242" t="s">
        <v>221</v>
      </c>
      <c r="F40" s="242" t="s">
        <v>221</v>
      </c>
      <c r="G40" s="242" t="s">
        <v>221</v>
      </c>
      <c r="H40" s="242" t="s">
        <v>221</v>
      </c>
      <c r="I40" s="242" t="s">
        <v>221</v>
      </c>
      <c r="J40" s="241"/>
      <c r="K40" s="37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</row>
    <row r="41" spans="1:99" x14ac:dyDescent="0.2">
      <c r="A41" s="19" t="s">
        <v>182</v>
      </c>
      <c r="B41" s="263">
        <v>0</v>
      </c>
      <c r="C41" s="263">
        <v>0</v>
      </c>
      <c r="D41" s="263">
        <v>1.1436086110407079E-4</v>
      </c>
      <c r="E41" s="263">
        <v>0</v>
      </c>
      <c r="F41" s="263">
        <v>0</v>
      </c>
      <c r="G41" s="263">
        <v>4.6887953052669037E-3</v>
      </c>
      <c r="H41" s="263">
        <v>0</v>
      </c>
      <c r="I41" s="263">
        <v>4.8031561663709746E-3</v>
      </c>
      <c r="J41" s="241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</row>
    <row r="42" spans="1:99" x14ac:dyDescent="0.2">
      <c r="A42" s="19" t="s">
        <v>183</v>
      </c>
      <c r="B42" s="263">
        <v>4.8998178035164633E-3</v>
      </c>
      <c r="C42" s="263">
        <v>0</v>
      </c>
      <c r="D42" s="263">
        <v>0</v>
      </c>
      <c r="E42" s="263">
        <v>0</v>
      </c>
      <c r="F42" s="263">
        <v>0</v>
      </c>
      <c r="G42" s="263">
        <v>0</v>
      </c>
      <c r="H42" s="263">
        <v>5.830518445731913E-2</v>
      </c>
      <c r="I42" s="263">
        <v>6.3205002260835599E-2</v>
      </c>
      <c r="J42" s="241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</row>
    <row r="43" spans="1:99" ht="13.5" thickBot="1" x14ac:dyDescent="0.25">
      <c r="A43" s="77" t="s">
        <v>184</v>
      </c>
      <c r="B43" s="264">
        <v>0.15616240090331643</v>
      </c>
      <c r="C43" s="264">
        <v>0.18732285761696774</v>
      </c>
      <c r="D43" s="264">
        <v>5.2267421093470698E-2</v>
      </c>
      <c r="E43" s="264">
        <v>2.4131991040620481E-2</v>
      </c>
      <c r="F43" s="264">
        <v>7.0338575132125533E-3</v>
      </c>
      <c r="G43" s="264">
        <v>3.8199706067045584E-2</v>
      </c>
      <c r="H43" s="264">
        <v>5.8256121653193861E-2</v>
      </c>
      <c r="I43" s="264">
        <v>0.30206424491252704</v>
      </c>
      <c r="J43" s="241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</row>
    <row r="44" spans="1:99" x14ac:dyDescent="0.2">
      <c r="A44" s="21" t="s">
        <v>228</v>
      </c>
      <c r="B44" s="116"/>
      <c r="C44" s="124"/>
      <c r="D44" s="124"/>
      <c r="E44" s="235"/>
      <c r="F44" s="235"/>
      <c r="G44" s="235"/>
      <c r="H44" s="235"/>
      <c r="I44" s="235"/>
      <c r="J44" s="235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</row>
    <row r="45" spans="1:99" x14ac:dyDescent="0.2">
      <c r="A45" s="8" t="s">
        <v>251</v>
      </c>
      <c r="B45" s="116"/>
      <c r="C45" s="124"/>
      <c r="D45" s="124"/>
      <c r="E45" s="235"/>
      <c r="F45" s="235"/>
      <c r="G45" s="235"/>
      <c r="H45" s="235"/>
      <c r="I45" s="235"/>
      <c r="J45" s="235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</row>
    <row r="46" spans="1:99" x14ac:dyDescent="0.2">
      <c r="B46" s="116"/>
      <c r="C46" s="124"/>
      <c r="D46" s="124"/>
      <c r="E46" s="235"/>
      <c r="F46" s="235"/>
      <c r="G46" s="235"/>
      <c r="H46" s="235"/>
      <c r="I46" s="235"/>
      <c r="J46" s="235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</row>
    <row r="47" spans="1:99" x14ac:dyDescent="0.2">
      <c r="B47" s="116"/>
      <c r="C47" s="124"/>
      <c r="D47" s="124"/>
      <c r="E47" s="235"/>
      <c r="F47" s="235"/>
      <c r="G47" s="235"/>
      <c r="H47" s="235"/>
      <c r="I47" s="235"/>
      <c r="J47" s="235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</row>
    <row r="48" spans="1:99" x14ac:dyDescent="0.2">
      <c r="B48" s="1"/>
      <c r="C48" s="124"/>
      <c r="D48" s="124"/>
      <c r="E48" s="124"/>
      <c r="F48" s="124"/>
      <c r="G48" s="124"/>
      <c r="H48" s="124"/>
      <c r="I48" s="124"/>
      <c r="J48" s="124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</row>
    <row r="49" spans="2:79" x14ac:dyDescent="0.2">
      <c r="B49" s="1"/>
      <c r="C49" s="124"/>
      <c r="D49" s="124"/>
      <c r="E49" s="124"/>
      <c r="F49" s="124"/>
      <c r="G49" s="124"/>
      <c r="H49" s="124"/>
      <c r="I49" s="124"/>
      <c r="J49" s="124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</row>
    <row r="50" spans="2:79" x14ac:dyDescent="0.2">
      <c r="B50" s="1"/>
      <c r="C50" s="124"/>
      <c r="D50" s="124"/>
      <c r="E50" s="124"/>
      <c r="F50" s="124"/>
      <c r="G50" s="124"/>
      <c r="H50" s="124"/>
      <c r="I50" s="124"/>
      <c r="J50" s="124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</row>
    <row r="51" spans="2:79" x14ac:dyDescent="0.2">
      <c r="B51" s="1"/>
      <c r="C51" s="124"/>
      <c r="D51" s="124"/>
      <c r="E51" s="124"/>
      <c r="F51" s="124"/>
      <c r="G51" s="124"/>
      <c r="H51" s="124"/>
      <c r="I51" s="124"/>
      <c r="J51" s="124"/>
      <c r="K51" s="142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</row>
  </sheetData>
  <mergeCells count="4">
    <mergeCell ref="A1:I1"/>
    <mergeCell ref="B5:C5"/>
    <mergeCell ref="D5:H5"/>
    <mergeCell ref="I5:I6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D49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72.7109375" style="9" customWidth="1"/>
    <col min="2" max="31" width="9.28515625" style="9" customWidth="1"/>
    <col min="32" max="16384" width="11.42578125" style="9"/>
  </cols>
  <sheetData>
    <row r="1" spans="1:134" x14ac:dyDescent="0.2">
      <c r="A1" s="444" t="s">
        <v>382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36"/>
      <c r="Y1" s="36"/>
      <c r="Z1" s="251"/>
      <c r="AA1" s="251"/>
      <c r="AB1" s="251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1"/>
    </row>
    <row r="2" spans="1:134" s="24" customFormat="1" x14ac:dyDescent="0.2">
      <c r="A2" s="447" t="s">
        <v>343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</row>
    <row r="3" spans="1:134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</row>
    <row r="4" spans="1:134" x14ac:dyDescent="0.2">
      <c r="A4" s="448" t="s">
        <v>307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</row>
    <row r="5" spans="1:134" ht="12.75" customHeight="1" x14ac:dyDescent="0.2">
      <c r="A5" s="15"/>
      <c r="B5" s="432" t="s">
        <v>1</v>
      </c>
      <c r="C5" s="437"/>
      <c r="D5" s="445"/>
      <c r="E5" s="432" t="s">
        <v>14</v>
      </c>
      <c r="F5" s="437"/>
      <c r="G5" s="445"/>
      <c r="H5" s="432" t="s">
        <v>15</v>
      </c>
      <c r="I5" s="437"/>
      <c r="J5" s="445"/>
      <c r="K5" s="432" t="s">
        <v>11</v>
      </c>
      <c r="L5" s="437"/>
      <c r="M5" s="445"/>
      <c r="N5" s="432" t="s">
        <v>105</v>
      </c>
      <c r="O5" s="437"/>
      <c r="P5" s="445"/>
      <c r="Q5" s="432" t="s">
        <v>16</v>
      </c>
      <c r="R5" s="437"/>
      <c r="S5" s="445"/>
      <c r="T5" s="432" t="s">
        <v>17</v>
      </c>
      <c r="U5" s="437"/>
      <c r="V5" s="445"/>
      <c r="W5" s="432" t="s">
        <v>83</v>
      </c>
      <c r="X5" s="437"/>
      <c r="Y5" s="445"/>
      <c r="Z5" s="432" t="s">
        <v>255</v>
      </c>
      <c r="AA5" s="437"/>
      <c r="AB5" s="437"/>
      <c r="AC5" s="432" t="s">
        <v>106</v>
      </c>
      <c r="AD5" s="437"/>
      <c r="AE5" s="43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</row>
    <row r="6" spans="1:134" x14ac:dyDescent="0.2">
      <c r="A6" s="15"/>
      <c r="B6" s="432"/>
      <c r="C6" s="437"/>
      <c r="D6" s="445"/>
      <c r="E6" s="432"/>
      <c r="F6" s="437"/>
      <c r="G6" s="445"/>
      <c r="H6" s="432"/>
      <c r="I6" s="437"/>
      <c r="J6" s="445"/>
      <c r="K6" s="432"/>
      <c r="L6" s="437"/>
      <c r="M6" s="445"/>
      <c r="N6" s="432"/>
      <c r="O6" s="437"/>
      <c r="P6" s="445"/>
      <c r="Q6" s="432"/>
      <c r="R6" s="437"/>
      <c r="S6" s="445"/>
      <c r="T6" s="432"/>
      <c r="U6" s="437"/>
      <c r="V6" s="445"/>
      <c r="W6" s="432"/>
      <c r="X6" s="437"/>
      <c r="Y6" s="445"/>
      <c r="Z6" s="432"/>
      <c r="AA6" s="437"/>
      <c r="AB6" s="437"/>
      <c r="AC6" s="432"/>
      <c r="AD6" s="437"/>
      <c r="AE6" s="43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</row>
    <row r="7" spans="1:134" ht="13.5" thickBot="1" x14ac:dyDescent="0.25">
      <c r="A7" s="50"/>
      <c r="B7" s="433"/>
      <c r="C7" s="438"/>
      <c r="D7" s="446"/>
      <c r="E7" s="433"/>
      <c r="F7" s="438"/>
      <c r="G7" s="446"/>
      <c r="H7" s="433"/>
      <c r="I7" s="438"/>
      <c r="J7" s="446"/>
      <c r="K7" s="433"/>
      <c r="L7" s="438"/>
      <c r="M7" s="446"/>
      <c r="N7" s="433"/>
      <c r="O7" s="438"/>
      <c r="P7" s="446"/>
      <c r="Q7" s="433"/>
      <c r="R7" s="438"/>
      <c r="S7" s="446"/>
      <c r="T7" s="433"/>
      <c r="U7" s="438"/>
      <c r="V7" s="446"/>
      <c r="W7" s="433"/>
      <c r="X7" s="438"/>
      <c r="Y7" s="446"/>
      <c r="Z7" s="433"/>
      <c r="AA7" s="438"/>
      <c r="AB7" s="438"/>
      <c r="AC7" s="433"/>
      <c r="AD7" s="438"/>
      <c r="AE7" s="438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</row>
    <row r="8" spans="1:134" ht="13.5" thickBot="1" x14ac:dyDescent="0.25">
      <c r="A8" s="49"/>
      <c r="B8" s="48">
        <v>2010</v>
      </c>
      <c r="C8" s="48">
        <v>2011</v>
      </c>
      <c r="D8" s="48">
        <v>2012</v>
      </c>
      <c r="E8" s="48">
        <v>2010</v>
      </c>
      <c r="F8" s="48">
        <v>2011</v>
      </c>
      <c r="G8" s="48">
        <v>2012</v>
      </c>
      <c r="H8" s="48">
        <v>2010</v>
      </c>
      <c r="I8" s="48">
        <v>2011</v>
      </c>
      <c r="J8" s="48">
        <v>2012</v>
      </c>
      <c r="K8" s="48">
        <v>2010</v>
      </c>
      <c r="L8" s="48">
        <v>2011</v>
      </c>
      <c r="M8" s="48">
        <v>2012</v>
      </c>
      <c r="N8" s="48">
        <v>2010</v>
      </c>
      <c r="O8" s="48">
        <v>2011</v>
      </c>
      <c r="P8" s="48">
        <v>2012</v>
      </c>
      <c r="Q8" s="48">
        <v>2010</v>
      </c>
      <c r="R8" s="48">
        <v>2011</v>
      </c>
      <c r="S8" s="48">
        <v>2012</v>
      </c>
      <c r="T8" s="48">
        <v>2010</v>
      </c>
      <c r="U8" s="48">
        <v>2011</v>
      </c>
      <c r="V8" s="48">
        <v>2012</v>
      </c>
      <c r="W8" s="48">
        <v>2010</v>
      </c>
      <c r="X8" s="48">
        <v>2011</v>
      </c>
      <c r="Y8" s="48">
        <v>2012</v>
      </c>
      <c r="Z8" s="48">
        <v>2010</v>
      </c>
      <c r="AA8" s="48">
        <v>2011</v>
      </c>
      <c r="AB8" s="48">
        <v>2012</v>
      </c>
      <c r="AC8" s="48">
        <v>2010</v>
      </c>
      <c r="AD8" s="48">
        <v>2011</v>
      </c>
      <c r="AE8" s="48">
        <v>2012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</row>
    <row r="9" spans="1:134" s="266" customFormat="1" x14ac:dyDescent="0.2">
      <c r="A9" s="382" t="s">
        <v>4</v>
      </c>
      <c r="B9" s="383">
        <v>17126.464070653128</v>
      </c>
      <c r="C9" s="383">
        <v>21342.665259668294</v>
      </c>
      <c r="D9" s="383">
        <v>15839.283987344073</v>
      </c>
      <c r="E9" s="383">
        <v>4761.4052924437929</v>
      </c>
      <c r="F9" s="383">
        <v>5916.9973794955995</v>
      </c>
      <c r="G9" s="383">
        <v>7276.1554728512556</v>
      </c>
      <c r="H9" s="383">
        <v>270460.82705920713</v>
      </c>
      <c r="I9" s="383">
        <v>219569.13529465263</v>
      </c>
      <c r="J9" s="383">
        <v>201044.89240363362</v>
      </c>
      <c r="K9" s="383">
        <v>15299.881403633053</v>
      </c>
      <c r="L9" s="383">
        <v>4428.7740989594604</v>
      </c>
      <c r="M9" s="383">
        <v>14929.784570204496</v>
      </c>
      <c r="N9" s="383">
        <v>2829.5698170295868</v>
      </c>
      <c r="O9" s="383">
        <v>1268.4299894014903</v>
      </c>
      <c r="P9" s="383">
        <v>1586.6597508566267</v>
      </c>
      <c r="Q9" s="383">
        <v>2681.3369189893392</v>
      </c>
      <c r="R9" s="383">
        <v>2707.3590557547404</v>
      </c>
      <c r="S9" s="383">
        <v>6132.9323899260307</v>
      </c>
      <c r="T9" s="383">
        <v>483.45253257276426</v>
      </c>
      <c r="U9" s="383">
        <v>2447.1729303129882</v>
      </c>
      <c r="V9" s="383">
        <v>3614.0174569306469</v>
      </c>
      <c r="W9" s="383">
        <v>1882.1817051958169</v>
      </c>
      <c r="X9" s="383">
        <v>1840.989524876469</v>
      </c>
      <c r="Y9" s="383">
        <v>3408.8402274683435</v>
      </c>
      <c r="Z9" s="383">
        <v>794.42610539163866</v>
      </c>
      <c r="AA9" s="383">
        <v>937.29245899163936</v>
      </c>
      <c r="AB9" s="383">
        <v>1983.1883171565594</v>
      </c>
      <c r="AC9" s="383">
        <v>316319.5449051162</v>
      </c>
      <c r="AD9" s="383">
        <v>260458.81599211329</v>
      </c>
      <c r="AE9" s="383">
        <v>255815.75457637169</v>
      </c>
    </row>
    <row r="10" spans="1:134" x14ac:dyDescent="0.2">
      <c r="A10" s="17" t="s">
        <v>187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381"/>
      <c r="AD10" s="381"/>
      <c r="AE10" s="381"/>
    </row>
    <row r="11" spans="1:134" x14ac:dyDescent="0.2">
      <c r="A11" s="18" t="s">
        <v>5</v>
      </c>
      <c r="B11" s="51">
        <v>781.64567216626131</v>
      </c>
      <c r="C11" s="51">
        <v>1279.7624656633466</v>
      </c>
      <c r="D11" s="51">
        <v>1914.1221589017682</v>
      </c>
      <c r="E11" s="51">
        <v>127.25408369159116</v>
      </c>
      <c r="F11" s="51">
        <v>132.16266256444172</v>
      </c>
      <c r="G11" s="51">
        <v>125.68142120973057</v>
      </c>
      <c r="H11" s="51">
        <v>3012.9391257750467</v>
      </c>
      <c r="I11" s="51">
        <v>3644.9235704255607</v>
      </c>
      <c r="J11" s="51">
        <v>20437.781451031991</v>
      </c>
      <c r="K11" s="51">
        <v>189.36524149680042</v>
      </c>
      <c r="L11" s="51">
        <v>90.763597857608545</v>
      </c>
      <c r="M11" s="51">
        <v>602.98994267039802</v>
      </c>
      <c r="N11" s="51">
        <v>329.35827514419213</v>
      </c>
      <c r="O11" s="51">
        <v>268.21207297164108</v>
      </c>
      <c r="P11" s="51">
        <v>338.9326696139035</v>
      </c>
      <c r="Q11" s="51">
        <v>350.85603940828571</v>
      </c>
      <c r="R11" s="51">
        <v>400.45224198571327</v>
      </c>
      <c r="S11" s="51">
        <v>324.73957016797891</v>
      </c>
      <c r="T11" s="51">
        <v>0</v>
      </c>
      <c r="U11" s="51">
        <v>4.8818254845608982</v>
      </c>
      <c r="V11" s="51">
        <v>33.1279468934843</v>
      </c>
      <c r="W11" s="51">
        <v>40.227317665286293</v>
      </c>
      <c r="X11" s="51">
        <v>422.57189097982865</v>
      </c>
      <c r="Y11" s="51">
        <v>557.89157353245582</v>
      </c>
      <c r="Z11" s="51">
        <v>39.278756441772764</v>
      </c>
      <c r="AA11" s="51">
        <v>78.874103535162121</v>
      </c>
      <c r="AB11" s="51">
        <v>501.96034530175837</v>
      </c>
      <c r="AC11" s="51">
        <v>4870.9245117892369</v>
      </c>
      <c r="AD11" s="51">
        <v>6322.6044314678629</v>
      </c>
      <c r="AE11" s="51">
        <v>24837.227079323471</v>
      </c>
    </row>
    <row r="12" spans="1:134" x14ac:dyDescent="0.2">
      <c r="A12" s="18" t="s">
        <v>6</v>
      </c>
      <c r="B12" s="51">
        <v>3598.1880429889861</v>
      </c>
      <c r="C12" s="51">
        <v>5761.0945754652394</v>
      </c>
      <c r="D12" s="51">
        <v>5402.7115272944411</v>
      </c>
      <c r="E12" s="51">
        <v>2174.8159692468303</v>
      </c>
      <c r="F12" s="51">
        <v>2392.4218306003004</v>
      </c>
      <c r="G12" s="51">
        <v>2218.9723302310449</v>
      </c>
      <c r="H12" s="51">
        <v>44046.760857680099</v>
      </c>
      <c r="I12" s="51">
        <v>29696.754159371983</v>
      </c>
      <c r="J12" s="51">
        <v>44071.96335532458</v>
      </c>
      <c r="K12" s="51">
        <v>12716.350791902896</v>
      </c>
      <c r="L12" s="51">
        <v>2410.8054404217878</v>
      </c>
      <c r="M12" s="51">
        <v>9247.6924872410746</v>
      </c>
      <c r="N12" s="51">
        <v>245.15512479874647</v>
      </c>
      <c r="O12" s="51">
        <v>284.13639069030859</v>
      </c>
      <c r="P12" s="51">
        <v>558.27065909121666</v>
      </c>
      <c r="Q12" s="51">
        <v>545.51686479338332</v>
      </c>
      <c r="R12" s="51">
        <v>679.56283455658718</v>
      </c>
      <c r="S12" s="51">
        <v>1356.8962827743674</v>
      </c>
      <c r="T12" s="51">
        <v>397.6810477616155</v>
      </c>
      <c r="U12" s="51">
        <v>505.39383777286906</v>
      </c>
      <c r="V12" s="51">
        <v>546.23691652746675</v>
      </c>
      <c r="W12" s="51">
        <v>988.52029110455419</v>
      </c>
      <c r="X12" s="51">
        <v>441.67798349582887</v>
      </c>
      <c r="Y12" s="51">
        <v>1793.553081951994</v>
      </c>
      <c r="Z12" s="51">
        <v>178.73163340637876</v>
      </c>
      <c r="AA12" s="51">
        <v>190.64565351132751</v>
      </c>
      <c r="AB12" s="51">
        <v>377.77434809743971</v>
      </c>
      <c r="AC12" s="51">
        <v>64891.72062368349</v>
      </c>
      <c r="AD12" s="51">
        <v>42362.49270588623</v>
      </c>
      <c r="AE12" s="51">
        <v>65574.070988533625</v>
      </c>
    </row>
    <row r="13" spans="1:134" x14ac:dyDescent="0.2">
      <c r="A13" s="18" t="s">
        <v>7</v>
      </c>
      <c r="B13" s="51">
        <v>12746.630355497904</v>
      </c>
      <c r="C13" s="51">
        <v>14301.808218539723</v>
      </c>
      <c r="D13" s="51">
        <v>8522.4503011478901</v>
      </c>
      <c r="E13" s="51">
        <v>2459.3352395053798</v>
      </c>
      <c r="F13" s="51">
        <v>3392.4128863308588</v>
      </c>
      <c r="G13" s="51">
        <v>4931.501721410491</v>
      </c>
      <c r="H13" s="51">
        <v>223401.12707575189</v>
      </c>
      <c r="I13" s="51">
        <v>186227.45756485531</v>
      </c>
      <c r="J13" s="51">
        <v>136535.1475972771</v>
      </c>
      <c r="K13" s="51">
        <v>2394.1653702333656</v>
      </c>
      <c r="L13" s="51">
        <v>1927.2050606800624</v>
      </c>
      <c r="M13" s="51">
        <v>5079.1021402930328</v>
      </c>
      <c r="N13" s="51">
        <v>2255.0564170866473</v>
      </c>
      <c r="O13" s="51">
        <v>716.08152573954123</v>
      </c>
      <c r="P13" s="51">
        <v>689.45642215150781</v>
      </c>
      <c r="Q13" s="51">
        <v>1784.9640147876726</v>
      </c>
      <c r="R13" s="51">
        <v>1627.3439792124423</v>
      </c>
      <c r="S13" s="51">
        <v>4451.296536983682</v>
      </c>
      <c r="T13" s="51">
        <v>85.771484811149122</v>
      </c>
      <c r="U13" s="51">
        <v>1936.8972670555602</v>
      </c>
      <c r="V13" s="51">
        <v>3034.6525935096979</v>
      </c>
      <c r="W13" s="51">
        <v>853.43409642597794</v>
      </c>
      <c r="X13" s="51">
        <v>976.73965040081362</v>
      </c>
      <c r="Y13" s="51">
        <v>1057.3955719838962</v>
      </c>
      <c r="Z13" s="51">
        <v>576.41571554348707</v>
      </c>
      <c r="AA13" s="51">
        <v>667.77270194514972</v>
      </c>
      <c r="AB13" s="51">
        <v>1103.4536237573614</v>
      </c>
      <c r="AC13" s="51">
        <v>246556.89976964347</v>
      </c>
      <c r="AD13" s="51">
        <v>211773.7188547595</v>
      </c>
      <c r="AE13" s="51">
        <v>165404.45650851462</v>
      </c>
    </row>
    <row r="14" spans="1:134" x14ac:dyDescent="0.2">
      <c r="A14" s="17" t="s">
        <v>186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381"/>
      <c r="AD14" s="381"/>
      <c r="AE14" s="381"/>
      <c r="AF14" s="25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1"/>
    </row>
    <row r="15" spans="1:134" x14ac:dyDescent="0.2">
      <c r="A15" s="19" t="s">
        <v>8</v>
      </c>
      <c r="B15" s="51">
        <v>13851.422381559165</v>
      </c>
      <c r="C15" s="51">
        <v>17825.863129396232</v>
      </c>
      <c r="D15" s="51">
        <v>11697.528743715628</v>
      </c>
      <c r="E15" s="51">
        <v>2560.6243651104555</v>
      </c>
      <c r="F15" s="51">
        <v>2908.5014524701701</v>
      </c>
      <c r="G15" s="51">
        <v>3695.5592855287055</v>
      </c>
      <c r="H15" s="51">
        <v>236427.04149019122</v>
      </c>
      <c r="I15" s="51">
        <v>191330.32772504204</v>
      </c>
      <c r="J15" s="51">
        <v>149451.44243665613</v>
      </c>
      <c r="K15" s="51">
        <v>13455.266801669522</v>
      </c>
      <c r="L15" s="51">
        <v>2730.5730016403086</v>
      </c>
      <c r="M15" s="51">
        <v>6601.8966208823058</v>
      </c>
      <c r="N15" s="51">
        <v>2552.0443306244779</v>
      </c>
      <c r="O15" s="51">
        <v>1026.1624783326483</v>
      </c>
      <c r="P15" s="51">
        <v>1089.499422540672</v>
      </c>
      <c r="Q15" s="51">
        <v>1754.6399259135324</v>
      </c>
      <c r="R15" s="51">
        <v>1637.0518711108141</v>
      </c>
      <c r="S15" s="51">
        <v>4438.6877640909697</v>
      </c>
      <c r="T15" s="51">
        <v>483.45253257276374</v>
      </c>
      <c r="U15" s="51">
        <v>2416.5201258274278</v>
      </c>
      <c r="V15" s="51">
        <v>3364.4691490905307</v>
      </c>
      <c r="W15" s="51">
        <v>1390.0101020010072</v>
      </c>
      <c r="X15" s="51">
        <v>1285.3403568663812</v>
      </c>
      <c r="Y15" s="51">
        <v>2089.3638282263537</v>
      </c>
      <c r="Z15" s="51">
        <v>255.06849618407401</v>
      </c>
      <c r="AA15" s="51">
        <v>206.28859434333145</v>
      </c>
      <c r="AB15" s="51">
        <v>954.12847027575106</v>
      </c>
      <c r="AC15" s="51">
        <v>272729.57042582624</v>
      </c>
      <c r="AD15" s="51">
        <v>221366.62873502931</v>
      </c>
      <c r="AE15" s="51">
        <v>183382.57572100704</v>
      </c>
      <c r="AF15" s="25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1"/>
    </row>
    <row r="16" spans="1:134" x14ac:dyDescent="0.2">
      <c r="A16" s="19" t="s">
        <v>9</v>
      </c>
      <c r="B16" s="51">
        <v>3275.0416890939673</v>
      </c>
      <c r="C16" s="51">
        <v>3516.8021302720558</v>
      </c>
      <c r="D16" s="51">
        <v>4141.7552436284468</v>
      </c>
      <c r="E16" s="51">
        <v>2200.7809273333419</v>
      </c>
      <c r="F16" s="51">
        <v>3008.4959270254308</v>
      </c>
      <c r="G16" s="51">
        <v>3580.5961873225519</v>
      </c>
      <c r="H16" s="51">
        <v>34033.78556901581</v>
      </c>
      <c r="I16" s="51">
        <v>28238.807569610599</v>
      </c>
      <c r="J16" s="51">
        <v>51593.449966977489</v>
      </c>
      <c r="K16" s="51">
        <v>1844.6146019635253</v>
      </c>
      <c r="L16" s="51">
        <v>1698.2010973191518</v>
      </c>
      <c r="M16" s="51">
        <v>8327.8879493221848</v>
      </c>
      <c r="N16" s="51">
        <v>277.52548640510918</v>
      </c>
      <c r="O16" s="51">
        <v>242.2675110688424</v>
      </c>
      <c r="P16" s="51">
        <v>497.16032831595527</v>
      </c>
      <c r="Q16" s="51">
        <v>926.69699307580663</v>
      </c>
      <c r="R16" s="51">
        <v>1070.3071846439273</v>
      </c>
      <c r="S16" s="51">
        <v>1694.2446258350485</v>
      </c>
      <c r="T16" s="51">
        <v>0</v>
      </c>
      <c r="U16" s="51">
        <v>30.652804485560996</v>
      </c>
      <c r="V16" s="51">
        <v>249.54830784011628</v>
      </c>
      <c r="W16" s="51">
        <v>492.17160319480917</v>
      </c>
      <c r="X16" s="51">
        <v>555.64916801008826</v>
      </c>
      <c r="Y16" s="51">
        <v>1319.4763992419887</v>
      </c>
      <c r="Z16" s="51">
        <v>539.35760920756479</v>
      </c>
      <c r="AA16" s="51">
        <v>731.00386464830819</v>
      </c>
      <c r="AB16" s="51">
        <v>1029.0598468808082</v>
      </c>
      <c r="AC16" s="51">
        <v>43589.974479289936</v>
      </c>
      <c r="AD16" s="51">
        <v>39092.187257083962</v>
      </c>
      <c r="AE16" s="51">
        <v>72433.178855364589</v>
      </c>
      <c r="AF16" s="25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1"/>
    </row>
    <row r="17" spans="1:134" x14ac:dyDescent="0.2">
      <c r="A17" s="17" t="s">
        <v>188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68"/>
      <c r="AD17" s="368"/>
      <c r="AE17" s="368"/>
      <c r="AF17" s="25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1"/>
    </row>
    <row r="18" spans="1:134" x14ac:dyDescent="0.2">
      <c r="A18" s="19" t="s">
        <v>189</v>
      </c>
      <c r="B18" s="51">
        <v>100.95219103644249</v>
      </c>
      <c r="C18" s="51">
        <v>6781.3503158330741</v>
      </c>
      <c r="D18" s="51">
        <v>580.50221565731169</v>
      </c>
      <c r="E18" s="51">
        <v>91.630440201405847</v>
      </c>
      <c r="F18" s="51">
        <v>133.27068447758103</v>
      </c>
      <c r="G18" s="51">
        <v>1183.3968488429348</v>
      </c>
      <c r="H18" s="51">
        <v>121220.20848496933</v>
      </c>
      <c r="I18" s="51">
        <v>110062.11633969037</v>
      </c>
      <c r="J18" s="51">
        <v>51921.253997352243</v>
      </c>
      <c r="K18" s="51">
        <v>0</v>
      </c>
      <c r="L18" s="51">
        <v>6.3318875541370616</v>
      </c>
      <c r="M18" s="51">
        <v>13.046307162874134</v>
      </c>
      <c r="N18" s="51">
        <v>0</v>
      </c>
      <c r="O18" s="51">
        <v>0</v>
      </c>
      <c r="P18" s="51">
        <v>76.270718798341079</v>
      </c>
      <c r="Q18" s="51">
        <v>0</v>
      </c>
      <c r="R18" s="51">
        <v>12.663775108274123</v>
      </c>
      <c r="S18" s="51">
        <v>23.081928057392695</v>
      </c>
      <c r="T18" s="51">
        <v>0</v>
      </c>
      <c r="U18" s="51">
        <v>1761.0914101394801</v>
      </c>
      <c r="V18" s="51">
        <v>2421.2201870999506</v>
      </c>
      <c r="W18" s="51">
        <v>0</v>
      </c>
      <c r="X18" s="51">
        <v>0</v>
      </c>
      <c r="Y18" s="51">
        <v>114.64588482202581</v>
      </c>
      <c r="Z18" s="51">
        <v>0</v>
      </c>
      <c r="AA18" s="51">
        <v>0</v>
      </c>
      <c r="AB18" s="51">
        <v>0</v>
      </c>
      <c r="AC18" s="51">
        <v>121412.79111620718</v>
      </c>
      <c r="AD18" s="51">
        <v>118756.8244128029</v>
      </c>
      <c r="AE18" s="51">
        <v>56333.418087793078</v>
      </c>
      <c r="AF18" s="25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1"/>
    </row>
    <row r="19" spans="1:134" x14ac:dyDescent="0.2">
      <c r="A19" s="19" t="s">
        <v>191</v>
      </c>
      <c r="B19" s="51">
        <v>4.9852933845156784</v>
      </c>
      <c r="C19" s="51">
        <v>25.887956922439681</v>
      </c>
      <c r="D19" s="51">
        <v>134.54062038404729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18167.775480059085</v>
      </c>
      <c r="K19" s="51">
        <v>0</v>
      </c>
      <c r="L19" s="51">
        <v>165.68292430361396</v>
      </c>
      <c r="M19" s="51">
        <v>28.352535696701135</v>
      </c>
      <c r="N19" s="51">
        <v>0</v>
      </c>
      <c r="O19" s="51">
        <v>0</v>
      </c>
      <c r="P19" s="51">
        <v>0</v>
      </c>
      <c r="Q19" s="51">
        <v>4.9852933845156784</v>
      </c>
      <c r="R19" s="51">
        <v>5.1775913844879362</v>
      </c>
      <c r="S19" s="51">
        <v>246.18414574101431</v>
      </c>
      <c r="T19" s="51">
        <v>0</v>
      </c>
      <c r="U19" s="51">
        <v>11.39070104587346</v>
      </c>
      <c r="V19" s="51">
        <v>49.236829148202858</v>
      </c>
      <c r="W19" s="51">
        <v>2.4926466922578392</v>
      </c>
      <c r="X19" s="51">
        <v>5.1775913844879362</v>
      </c>
      <c r="Y19" s="51">
        <v>12.309207287050715</v>
      </c>
      <c r="Z19" s="51">
        <v>0</v>
      </c>
      <c r="AA19" s="51">
        <v>0</v>
      </c>
      <c r="AB19" s="51">
        <v>0</v>
      </c>
      <c r="AC19" s="51">
        <v>12.463233461289196</v>
      </c>
      <c r="AD19" s="51">
        <v>213.31676504090296</v>
      </c>
      <c r="AE19" s="51">
        <v>18638.398818316098</v>
      </c>
      <c r="AF19" s="25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1"/>
    </row>
    <row r="20" spans="1:134" x14ac:dyDescent="0.2">
      <c r="A20" s="19" t="s">
        <v>190</v>
      </c>
      <c r="B20" s="51">
        <v>17020.526586232143</v>
      </c>
      <c r="C20" s="51">
        <v>14535.426986912762</v>
      </c>
      <c r="D20" s="51">
        <v>15124.241151302716</v>
      </c>
      <c r="E20" s="51">
        <v>4669.7748522423917</v>
      </c>
      <c r="F20" s="51">
        <v>5783.7266950180137</v>
      </c>
      <c r="G20" s="51">
        <v>6092.758624008321</v>
      </c>
      <c r="H20" s="51">
        <v>149240.6185742376</v>
      </c>
      <c r="I20" s="51">
        <v>109507.0189549622</v>
      </c>
      <c r="J20" s="51">
        <v>130955.86292622237</v>
      </c>
      <c r="K20" s="51">
        <v>15299.881403633057</v>
      </c>
      <c r="L20" s="51">
        <v>4256.7592871017059</v>
      </c>
      <c r="M20" s="51">
        <v>14888.385727344921</v>
      </c>
      <c r="N20" s="51">
        <v>2829.5698170295882</v>
      </c>
      <c r="O20" s="51">
        <v>1268.429989401491</v>
      </c>
      <c r="P20" s="51">
        <v>1510.3890320582866</v>
      </c>
      <c r="Q20" s="51">
        <v>2676.3516256048238</v>
      </c>
      <c r="R20" s="51">
        <v>2689.5176892619779</v>
      </c>
      <c r="S20" s="51">
        <v>5863.6663161276156</v>
      </c>
      <c r="T20" s="51">
        <v>483.45253257276426</v>
      </c>
      <c r="U20" s="51">
        <v>674.69081912763522</v>
      </c>
      <c r="V20" s="51">
        <v>1143.5604406824934</v>
      </c>
      <c r="W20" s="51">
        <v>1879.6890585035585</v>
      </c>
      <c r="X20" s="51">
        <v>1835.8119334919822</v>
      </c>
      <c r="Y20" s="51">
        <v>3281.8851353592654</v>
      </c>
      <c r="Z20" s="51">
        <v>794.42610539163888</v>
      </c>
      <c r="AA20" s="51">
        <v>937.29245899164039</v>
      </c>
      <c r="AB20" s="51">
        <v>1983.1883171565623</v>
      </c>
      <c r="AC20" s="51">
        <v>194894.29055544754</v>
      </c>
      <c r="AD20" s="51">
        <v>141488.67481426938</v>
      </c>
      <c r="AE20" s="51">
        <v>180843.93767026256</v>
      </c>
      <c r="AF20" s="25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1"/>
    </row>
    <row r="21" spans="1:134" x14ac:dyDescent="0.2">
      <c r="A21" s="17" t="s">
        <v>10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381"/>
      <c r="AD21" s="381"/>
      <c r="AE21" s="381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1"/>
    </row>
    <row r="22" spans="1:134" x14ac:dyDescent="0.2">
      <c r="A22" s="19" t="s">
        <v>162</v>
      </c>
      <c r="B22" s="51">
        <v>8656.5380064653964</v>
      </c>
      <c r="C22" s="51">
        <v>2664.9231702835968</v>
      </c>
      <c r="D22" s="51">
        <v>2621.5428960084728</v>
      </c>
      <c r="E22" s="51">
        <v>2163.0697753791869</v>
      </c>
      <c r="F22" s="51">
        <v>2363.1727452411851</v>
      </c>
      <c r="G22" s="51">
        <v>2034.3384710668297</v>
      </c>
      <c r="H22" s="51">
        <v>52789.246579825602</v>
      </c>
      <c r="I22" s="51">
        <v>31860.671039102152</v>
      </c>
      <c r="J22" s="51">
        <v>51057.764200816797</v>
      </c>
      <c r="K22" s="51">
        <v>1231.9023630205668</v>
      </c>
      <c r="L22" s="51">
        <v>1392.0381985752156</v>
      </c>
      <c r="M22" s="51">
        <v>2074.2542903414651</v>
      </c>
      <c r="N22" s="51">
        <v>442.68162089331321</v>
      </c>
      <c r="O22" s="51">
        <v>297.06992571505367</v>
      </c>
      <c r="P22" s="51">
        <v>304.16225073017517</v>
      </c>
      <c r="Q22" s="51">
        <v>957.74762536153503</v>
      </c>
      <c r="R22" s="51">
        <v>646.30014895382874</v>
      </c>
      <c r="S22" s="51">
        <v>3388.4448149838122</v>
      </c>
      <c r="T22" s="51">
        <v>69.44691149414119</v>
      </c>
      <c r="U22" s="51">
        <v>163.45661261275001</v>
      </c>
      <c r="V22" s="51">
        <v>535.0999656327981</v>
      </c>
      <c r="W22" s="51">
        <v>804.91634639262952</v>
      </c>
      <c r="X22" s="51">
        <v>270.0937169952345</v>
      </c>
      <c r="Y22" s="51">
        <v>210.67247746446429</v>
      </c>
      <c r="Z22" s="51">
        <v>245.98528381596944</v>
      </c>
      <c r="AA22" s="51">
        <v>112.11167472188353</v>
      </c>
      <c r="AB22" s="51">
        <v>104.46662985393222</v>
      </c>
      <c r="AC22" s="51">
        <v>67361.534512648344</v>
      </c>
      <c r="AD22" s="51">
        <v>39769.837232200902</v>
      </c>
      <c r="AE22" s="51">
        <v>62330.745996898739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1"/>
    </row>
    <row r="23" spans="1:134" x14ac:dyDescent="0.2">
      <c r="A23" s="19" t="s">
        <v>163</v>
      </c>
      <c r="B23" s="51">
        <v>110.85221451932031</v>
      </c>
      <c r="C23" s="51">
        <v>227.36365945771695</v>
      </c>
      <c r="D23" s="51">
        <v>576.20496959607226</v>
      </c>
      <c r="E23" s="51">
        <v>1992.6852407486931</v>
      </c>
      <c r="F23" s="51">
        <v>2737.3626355976635</v>
      </c>
      <c r="G23" s="51">
        <v>3392.1645460166951</v>
      </c>
      <c r="H23" s="51">
        <v>3655.9986332913163</v>
      </c>
      <c r="I23" s="51">
        <v>4252.8561135396203</v>
      </c>
      <c r="J23" s="51">
        <v>13403.459659851422</v>
      </c>
      <c r="K23" s="51">
        <v>157.44051261257027</v>
      </c>
      <c r="L23" s="51">
        <v>931.54930430260083</v>
      </c>
      <c r="M23" s="51">
        <v>5305.160379097144</v>
      </c>
      <c r="N23" s="51">
        <v>52.606762637148009</v>
      </c>
      <c r="O23" s="51">
        <v>0</v>
      </c>
      <c r="P23" s="51">
        <v>153.24188455657634</v>
      </c>
      <c r="Q23" s="51">
        <v>0.39565319850004876</v>
      </c>
      <c r="R23" s="51">
        <v>0.44252357844040863</v>
      </c>
      <c r="S23" s="51">
        <v>37.025971322417639</v>
      </c>
      <c r="T23" s="51">
        <v>0.63304511760007776</v>
      </c>
      <c r="U23" s="51">
        <v>1.1063089461010216</v>
      </c>
      <c r="V23" s="51">
        <v>1.1181849006707727</v>
      </c>
      <c r="W23" s="51">
        <v>293.47287936459173</v>
      </c>
      <c r="X23" s="51">
        <v>324.96907758482638</v>
      </c>
      <c r="Y23" s="51">
        <v>495.59519337837673</v>
      </c>
      <c r="Z23" s="51">
        <v>415.02060562985463</v>
      </c>
      <c r="AA23" s="51">
        <v>544.22849249848161</v>
      </c>
      <c r="AB23" s="51">
        <v>839.50086068653923</v>
      </c>
      <c r="AC23" s="51">
        <v>6679.1055471195941</v>
      </c>
      <c r="AD23" s="51">
        <v>9019.8781155054512</v>
      </c>
      <c r="AE23" s="51">
        <v>24203.471649405914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1"/>
    </row>
    <row r="24" spans="1:134" x14ac:dyDescent="0.2">
      <c r="A24" s="19" t="s">
        <v>164</v>
      </c>
      <c r="B24" s="51">
        <v>149.28032304701131</v>
      </c>
      <c r="C24" s="51">
        <v>167.28067722895307</v>
      </c>
      <c r="D24" s="51">
        <v>173.84244214672572</v>
      </c>
      <c r="E24" s="51">
        <v>0</v>
      </c>
      <c r="F24" s="51">
        <v>0</v>
      </c>
      <c r="G24" s="51">
        <v>0</v>
      </c>
      <c r="H24" s="51">
        <v>0</v>
      </c>
      <c r="I24" s="51">
        <v>66.595474785129966</v>
      </c>
      <c r="J24" s="51">
        <v>84.803249630723784</v>
      </c>
      <c r="K24" s="51">
        <v>1.980058826461937</v>
      </c>
      <c r="L24" s="51">
        <v>0.93616029822926372</v>
      </c>
      <c r="M24" s="51">
        <v>2.7873461349089119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0.59084194977843441</v>
      </c>
      <c r="Z24" s="51">
        <v>0</v>
      </c>
      <c r="AA24" s="51">
        <v>0</v>
      </c>
      <c r="AB24" s="51">
        <v>0</v>
      </c>
      <c r="AC24" s="51">
        <v>151.26038187347325</v>
      </c>
      <c r="AD24" s="51">
        <v>234.81231231231229</v>
      </c>
      <c r="AE24" s="51">
        <v>262.02387986213682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1"/>
    </row>
    <row r="25" spans="1:134" x14ac:dyDescent="0.2">
      <c r="A25" s="19" t="s">
        <v>165</v>
      </c>
      <c r="B25" s="51">
        <v>90.824394650494057</v>
      </c>
      <c r="C25" s="51">
        <v>87.572732827220605</v>
      </c>
      <c r="D25" s="51">
        <v>100.79767774461683</v>
      </c>
      <c r="E25" s="51">
        <v>25.136563732892885</v>
      </c>
      <c r="F25" s="51">
        <v>76.926145009768206</v>
      </c>
      <c r="G25" s="51">
        <v>70.5055983578237</v>
      </c>
      <c r="H25" s="51">
        <v>318.05517460320436</v>
      </c>
      <c r="I25" s="51">
        <v>3377.214048078928</v>
      </c>
      <c r="J25" s="51">
        <v>3939.5980781230596</v>
      </c>
      <c r="K25" s="51">
        <v>40.752623513176225</v>
      </c>
      <c r="L25" s="51">
        <v>25.176782201942341</v>
      </c>
      <c r="M25" s="51">
        <v>22.651441792238629</v>
      </c>
      <c r="N25" s="51">
        <v>31.411576717471561</v>
      </c>
      <c r="O25" s="51">
        <v>0.58013684019433043</v>
      </c>
      <c r="P25" s="51">
        <v>136.21668629762988</v>
      </c>
      <c r="Q25" s="51">
        <v>71.756384206260449</v>
      </c>
      <c r="R25" s="51">
        <v>207.74052503282829</v>
      </c>
      <c r="S25" s="51">
        <v>368.73959447057985</v>
      </c>
      <c r="T25" s="51">
        <v>57.849717413438839</v>
      </c>
      <c r="U25" s="51">
        <v>103.01484171390837</v>
      </c>
      <c r="V25" s="51">
        <v>63.04577218620787</v>
      </c>
      <c r="W25" s="51">
        <v>41.492560780918197</v>
      </c>
      <c r="X25" s="51">
        <v>45.505563212779684</v>
      </c>
      <c r="Y25" s="51">
        <v>66.789232596910011</v>
      </c>
      <c r="Z25" s="51">
        <v>0</v>
      </c>
      <c r="AA25" s="51">
        <v>65.792081780395307</v>
      </c>
      <c r="AB25" s="51">
        <v>57.134784913646968</v>
      </c>
      <c r="AC25" s="51">
        <v>677.27899561785659</v>
      </c>
      <c r="AD25" s="51">
        <v>3989.5228566979654</v>
      </c>
      <c r="AE25" s="51">
        <v>4825.4788664827129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1"/>
    </row>
    <row r="26" spans="1:134" x14ac:dyDescent="0.2">
      <c r="A26" s="19" t="s">
        <v>166</v>
      </c>
      <c r="B26" s="51">
        <v>87.848657937666673</v>
      </c>
      <c r="C26" s="51">
        <v>98.095047613204059</v>
      </c>
      <c r="D26" s="51">
        <v>284.57576375407223</v>
      </c>
      <c r="E26" s="51">
        <v>0</v>
      </c>
      <c r="F26" s="51">
        <v>0</v>
      </c>
      <c r="G26" s="51">
        <v>14.347284296676005</v>
      </c>
      <c r="H26" s="51">
        <v>822.30839019442055</v>
      </c>
      <c r="I26" s="51">
        <v>784.5259597786096</v>
      </c>
      <c r="J26" s="51">
        <v>296.27474471275377</v>
      </c>
      <c r="K26" s="51">
        <v>9.4245568487547775</v>
      </c>
      <c r="L26" s="51">
        <v>55.947395541881818</v>
      </c>
      <c r="M26" s="51">
        <v>13.63241377629716</v>
      </c>
      <c r="N26" s="51">
        <v>51.852504730813308</v>
      </c>
      <c r="O26" s="51">
        <v>0</v>
      </c>
      <c r="P26" s="51">
        <v>0</v>
      </c>
      <c r="Q26" s="51">
        <v>125.20126041730302</v>
      </c>
      <c r="R26" s="51">
        <v>59.389488828623634</v>
      </c>
      <c r="S26" s="51">
        <v>15.161175016516989</v>
      </c>
      <c r="T26" s="51">
        <v>0</v>
      </c>
      <c r="U26" s="51">
        <v>6.8577984896845816</v>
      </c>
      <c r="V26" s="51">
        <v>0</v>
      </c>
      <c r="W26" s="51">
        <v>6.880922211979918</v>
      </c>
      <c r="X26" s="51">
        <v>4.2120867398582478</v>
      </c>
      <c r="Y26" s="51">
        <v>3.5141183448202797</v>
      </c>
      <c r="Z26" s="51">
        <v>0</v>
      </c>
      <c r="AA26" s="51">
        <v>0</v>
      </c>
      <c r="AB26" s="51">
        <v>59.928370581783845</v>
      </c>
      <c r="AC26" s="51">
        <v>1103.5162923409382</v>
      </c>
      <c r="AD26" s="51">
        <v>1009.027776991862</v>
      </c>
      <c r="AE26" s="51">
        <v>687.43387048292027</v>
      </c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1"/>
    </row>
    <row r="27" spans="1:134" x14ac:dyDescent="0.2">
      <c r="A27" s="19" t="s">
        <v>167</v>
      </c>
      <c r="B27" s="51">
        <v>23.446937078339126</v>
      </c>
      <c r="C27" s="51">
        <v>25.903208623359181</v>
      </c>
      <c r="D27" s="51">
        <v>29.060165083359074</v>
      </c>
      <c r="E27" s="51">
        <v>74.473227633744813</v>
      </c>
      <c r="F27" s="51">
        <v>0</v>
      </c>
      <c r="G27" s="51">
        <v>0</v>
      </c>
      <c r="H27" s="51">
        <v>753.51184568277256</v>
      </c>
      <c r="I27" s="51">
        <v>376.87813330772053</v>
      </c>
      <c r="J27" s="51">
        <v>373.79833195918332</v>
      </c>
      <c r="K27" s="51">
        <v>0</v>
      </c>
      <c r="L27" s="51">
        <v>11.319282004511752</v>
      </c>
      <c r="M27" s="51">
        <v>27.614737050018363</v>
      </c>
      <c r="N27" s="51">
        <v>0</v>
      </c>
      <c r="O27" s="51">
        <v>0</v>
      </c>
      <c r="P27" s="51">
        <v>2.9514978332993205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10.001251936778672</v>
      </c>
      <c r="Y27" s="51">
        <v>0</v>
      </c>
      <c r="Z27" s="51">
        <v>2.5909382158598331</v>
      </c>
      <c r="AA27" s="51">
        <v>6.0921578399531731</v>
      </c>
      <c r="AB27" s="51">
        <v>16.754540548117866</v>
      </c>
      <c r="AC27" s="51">
        <v>854.0229486107163</v>
      </c>
      <c r="AD27" s="51">
        <v>430.19403371232335</v>
      </c>
      <c r="AE27" s="51">
        <v>450.17927247397796</v>
      </c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1"/>
    </row>
    <row r="28" spans="1:134" ht="30" customHeight="1" x14ac:dyDescent="0.2">
      <c r="A28" s="19" t="s">
        <v>344</v>
      </c>
      <c r="B28" s="51">
        <v>607.09312431135174</v>
      </c>
      <c r="C28" s="51">
        <v>632.01780741373705</v>
      </c>
      <c r="D28" s="51">
        <v>602.57650403095636</v>
      </c>
      <c r="E28" s="51">
        <v>0</v>
      </c>
      <c r="F28" s="51">
        <v>0</v>
      </c>
      <c r="G28" s="51">
        <v>0</v>
      </c>
      <c r="H28" s="51">
        <v>48545.941042594473</v>
      </c>
      <c r="I28" s="51">
        <v>12858.529209495875</v>
      </c>
      <c r="J28" s="51">
        <v>10135.163096374077</v>
      </c>
      <c r="K28" s="51">
        <v>254.29941912887995</v>
      </c>
      <c r="L28" s="51">
        <v>63.753600974292084</v>
      </c>
      <c r="M28" s="51">
        <v>165.72589391940429</v>
      </c>
      <c r="N28" s="51">
        <v>110.08294086462774</v>
      </c>
      <c r="O28" s="51">
        <v>132.10219637576321</v>
      </c>
      <c r="P28" s="51">
        <v>138.8069028963327</v>
      </c>
      <c r="Q28" s="51">
        <v>0</v>
      </c>
      <c r="R28" s="51">
        <v>0</v>
      </c>
      <c r="S28" s="51">
        <v>23.956848409225799</v>
      </c>
      <c r="T28" s="51">
        <v>7.6191483670391777</v>
      </c>
      <c r="U28" s="51">
        <v>8.666665269141296</v>
      </c>
      <c r="V28" s="51">
        <v>8.9583185092048812</v>
      </c>
      <c r="W28" s="51">
        <v>131.56304378008457</v>
      </c>
      <c r="X28" s="51">
        <v>128.32403800801924</v>
      </c>
      <c r="Y28" s="51">
        <v>133.1411671580002</v>
      </c>
      <c r="Z28" s="51">
        <v>0</v>
      </c>
      <c r="AA28" s="51">
        <v>0</v>
      </c>
      <c r="AB28" s="51">
        <v>3.414361747191033</v>
      </c>
      <c r="AC28" s="51">
        <v>49656.598719046466</v>
      </c>
      <c r="AD28" s="51">
        <v>13823.393517536828</v>
      </c>
      <c r="AE28" s="51">
        <v>11211.743093044392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1"/>
    </row>
    <row r="29" spans="1:134" x14ac:dyDescent="0.2">
      <c r="A29" s="19" t="s">
        <v>168</v>
      </c>
      <c r="B29" s="51">
        <v>4.5189628961070651</v>
      </c>
      <c r="C29" s="51">
        <v>3.1288487360813089</v>
      </c>
      <c r="D29" s="51">
        <v>0</v>
      </c>
      <c r="E29" s="51">
        <v>0</v>
      </c>
      <c r="F29" s="51">
        <v>0</v>
      </c>
      <c r="G29" s="51">
        <v>0</v>
      </c>
      <c r="H29" s="51">
        <v>1136.697421235878</v>
      </c>
      <c r="I29" s="51">
        <v>5233.5975863398899</v>
      </c>
      <c r="J29" s="51">
        <v>1388.8338441763265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155.51206234902241</v>
      </c>
      <c r="R29" s="51">
        <v>208.35028208408303</v>
      </c>
      <c r="S29" s="51">
        <v>91.952483773198622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2.9754103637949001</v>
      </c>
      <c r="Z29" s="51">
        <v>10.544246757583151</v>
      </c>
      <c r="AA29" s="51">
        <v>10.950970576284583</v>
      </c>
      <c r="AB29" s="51">
        <v>10.413936273282149</v>
      </c>
      <c r="AC29" s="51">
        <v>1307.2726932385906</v>
      </c>
      <c r="AD29" s="51">
        <v>5456.0276877363394</v>
      </c>
      <c r="AE29" s="51">
        <v>1494.1756745866021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1"/>
    </row>
    <row r="30" spans="1:134" x14ac:dyDescent="0.2">
      <c r="A30" s="19" t="s">
        <v>169</v>
      </c>
      <c r="B30" s="51">
        <v>168.78134791294971</v>
      </c>
      <c r="C30" s="51">
        <v>175.29176026643162</v>
      </c>
      <c r="D30" s="51">
        <v>175.89447788675795</v>
      </c>
      <c r="E30" s="51">
        <v>76.654469865428624</v>
      </c>
      <c r="F30" s="51">
        <v>79.61126700997373</v>
      </c>
      <c r="G30" s="51">
        <v>101.00985747600581</v>
      </c>
      <c r="H30" s="51">
        <v>3173.7351399881272</v>
      </c>
      <c r="I30" s="51">
        <v>5162.44033561777</v>
      </c>
      <c r="J30" s="51">
        <v>11947.448460816386</v>
      </c>
      <c r="K30" s="51">
        <v>241.35700772680968</v>
      </c>
      <c r="L30" s="51">
        <v>265.03678333128744</v>
      </c>
      <c r="M30" s="51">
        <v>3032.2101705673549</v>
      </c>
      <c r="N30" s="51">
        <v>18.156768053302763</v>
      </c>
      <c r="O30" s="51">
        <v>80.206965963434229</v>
      </c>
      <c r="P30" s="51">
        <v>58.135758256310901</v>
      </c>
      <c r="Q30" s="51">
        <v>123.21320862071309</v>
      </c>
      <c r="R30" s="51">
        <v>127.9659185939155</v>
      </c>
      <c r="S30" s="51">
        <v>264.98864023677731</v>
      </c>
      <c r="T30" s="51">
        <v>61.606604310356545</v>
      </c>
      <c r="U30" s="51">
        <v>63.982959296957752</v>
      </c>
      <c r="V30" s="51">
        <v>60.845242533798235</v>
      </c>
      <c r="W30" s="51">
        <v>86.136034667293714</v>
      </c>
      <c r="X30" s="51">
        <v>95.261259938653907</v>
      </c>
      <c r="Y30" s="51">
        <v>107.24659140021728</v>
      </c>
      <c r="Z30" s="51">
        <v>0</v>
      </c>
      <c r="AA30" s="51">
        <v>0</v>
      </c>
      <c r="AB30" s="51">
        <v>15.341114859247662</v>
      </c>
      <c r="AC30" s="51">
        <v>3949.6405811449808</v>
      </c>
      <c r="AD30" s="51">
        <v>6049.7972500184251</v>
      </c>
      <c r="AE30" s="51">
        <v>15763.120314032854</v>
      </c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1"/>
    </row>
    <row r="31" spans="1:134" x14ac:dyDescent="0.2">
      <c r="A31" s="19" t="s">
        <v>170</v>
      </c>
      <c r="B31" s="51">
        <v>100.95219103644249</v>
      </c>
      <c r="C31" s="51">
        <v>6781.3503158330741</v>
      </c>
      <c r="D31" s="51">
        <v>580.50221565731169</v>
      </c>
      <c r="E31" s="51">
        <v>91.630440201405847</v>
      </c>
      <c r="F31" s="51">
        <v>133.27068447758103</v>
      </c>
      <c r="G31" s="51">
        <v>1183.3968488429348</v>
      </c>
      <c r="H31" s="51">
        <v>121220.20848496933</v>
      </c>
      <c r="I31" s="51">
        <v>109924.92544268406</v>
      </c>
      <c r="J31" s="51">
        <v>50550.388183161005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1719.9341410375894</v>
      </c>
      <c r="V31" s="51">
        <v>2421.2201870999506</v>
      </c>
      <c r="W31" s="51">
        <v>0</v>
      </c>
      <c r="X31" s="51">
        <v>0</v>
      </c>
      <c r="Y31" s="51">
        <v>94.574643032988675</v>
      </c>
      <c r="Z31" s="51">
        <v>0</v>
      </c>
      <c r="AA31" s="51">
        <v>0</v>
      </c>
      <c r="AB31" s="51">
        <v>0</v>
      </c>
      <c r="AC31" s="51">
        <v>121412.79111620718</v>
      </c>
      <c r="AD31" s="51">
        <v>118559.48058403231</v>
      </c>
      <c r="AE31" s="51">
        <v>54830.082077794192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1"/>
    </row>
    <row r="32" spans="1:134" x14ac:dyDescent="0.2">
      <c r="A32" s="19" t="s">
        <v>171</v>
      </c>
      <c r="B32" s="51">
        <v>1632.3780814432534</v>
      </c>
      <c r="C32" s="51">
        <v>3313.8966819031593</v>
      </c>
      <c r="D32" s="51">
        <v>2053.2089283304686</v>
      </c>
      <c r="E32" s="51">
        <v>135.79621435226355</v>
      </c>
      <c r="F32" s="51">
        <v>124.61872254025549</v>
      </c>
      <c r="G32" s="51">
        <v>167.10447542595361</v>
      </c>
      <c r="H32" s="51">
        <v>2914.559199247476</v>
      </c>
      <c r="I32" s="51">
        <v>7275.5865760809411</v>
      </c>
      <c r="J32" s="51">
        <v>10409.654190645773</v>
      </c>
      <c r="K32" s="51">
        <v>77.862765479838117</v>
      </c>
      <c r="L32" s="51">
        <v>99.828921083662181</v>
      </c>
      <c r="M32" s="51">
        <v>281.54993693358995</v>
      </c>
      <c r="N32" s="51">
        <v>71.853389535961298</v>
      </c>
      <c r="O32" s="51">
        <v>88.090837632503508</v>
      </c>
      <c r="P32" s="51">
        <v>72.084318867400569</v>
      </c>
      <c r="Q32" s="51">
        <v>154.1778139220385</v>
      </c>
      <c r="R32" s="51">
        <v>184.58606538649244</v>
      </c>
      <c r="S32" s="51">
        <v>342.09723462963325</v>
      </c>
      <c r="T32" s="51">
        <v>26.015306655420442</v>
      </c>
      <c r="U32" s="51">
        <v>38.339101733122448</v>
      </c>
      <c r="V32" s="51">
        <v>88.221079034353011</v>
      </c>
      <c r="W32" s="51">
        <v>59.086805951639249</v>
      </c>
      <c r="X32" s="51">
        <v>70.915676456089159</v>
      </c>
      <c r="Y32" s="51">
        <v>95.825347318441771</v>
      </c>
      <c r="Z32" s="51">
        <v>98.370601200694921</v>
      </c>
      <c r="AA32" s="51">
        <v>118.43757185146755</v>
      </c>
      <c r="AB32" s="51">
        <v>136.89628520537013</v>
      </c>
      <c r="AC32" s="51">
        <v>5170.1001777885867</v>
      </c>
      <c r="AD32" s="51">
        <v>11314.300154667695</v>
      </c>
      <c r="AE32" s="51">
        <v>13646.641796390983</v>
      </c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1"/>
    </row>
    <row r="33" spans="1:134" ht="25.5" x14ac:dyDescent="0.2">
      <c r="A33" s="19" t="s">
        <v>172</v>
      </c>
      <c r="B33" s="51">
        <v>957.64235995071942</v>
      </c>
      <c r="C33" s="51">
        <v>1658.2221423024725</v>
      </c>
      <c r="D33" s="51">
        <v>2233.8632744261158</v>
      </c>
      <c r="E33" s="51">
        <v>71.54188820927304</v>
      </c>
      <c r="F33" s="51">
        <v>267.40845940812068</v>
      </c>
      <c r="G33" s="51">
        <v>185.2637496078182</v>
      </c>
      <c r="H33" s="51">
        <v>7379.9818330531616</v>
      </c>
      <c r="I33" s="51">
        <v>11405.167576923352</v>
      </c>
      <c r="J33" s="51">
        <v>20552.499752774522</v>
      </c>
      <c r="K33" s="51">
        <v>179.10014453414919</v>
      </c>
      <c r="L33" s="51">
        <v>230.1786237245563</v>
      </c>
      <c r="M33" s="51">
        <v>155.53843521483265</v>
      </c>
      <c r="N33" s="51">
        <v>1078.1211521670934</v>
      </c>
      <c r="O33" s="51">
        <v>4.554934818360624</v>
      </c>
      <c r="P33" s="51">
        <v>29.597729015767229</v>
      </c>
      <c r="Q33" s="51">
        <v>164.1954825516633</v>
      </c>
      <c r="R33" s="51">
        <v>228.47891037609551</v>
      </c>
      <c r="S33" s="51">
        <v>213.53647152047415</v>
      </c>
      <c r="T33" s="51">
        <v>11.413262867983144</v>
      </c>
      <c r="U33" s="51">
        <v>51.011817008111024</v>
      </c>
      <c r="V33" s="51">
        <v>5.5727898635963067</v>
      </c>
      <c r="W33" s="51">
        <v>64.789415591495086</v>
      </c>
      <c r="X33" s="51">
        <v>130.45581962474245</v>
      </c>
      <c r="Y33" s="51">
        <v>119.36263135049647</v>
      </c>
      <c r="Z33" s="51">
        <v>21.914429771676893</v>
      </c>
      <c r="AA33" s="51">
        <v>41.599264294334212</v>
      </c>
      <c r="AB33" s="51">
        <v>461.73419825201347</v>
      </c>
      <c r="AC33" s="51">
        <v>9928.6999686972176</v>
      </c>
      <c r="AD33" s="51">
        <v>14017.077548480145</v>
      </c>
      <c r="AE33" s="51">
        <v>23956.969032025634</v>
      </c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1"/>
    </row>
    <row r="34" spans="1:134" x14ac:dyDescent="0.2">
      <c r="A34" s="19" t="s">
        <v>173</v>
      </c>
      <c r="B34" s="51">
        <v>350.19566668089334</v>
      </c>
      <c r="C34" s="51">
        <v>393.66061017163821</v>
      </c>
      <c r="D34" s="51">
        <v>454.04917562563406</v>
      </c>
      <c r="E34" s="51">
        <v>0</v>
      </c>
      <c r="F34" s="51">
        <v>0</v>
      </c>
      <c r="G34" s="51">
        <v>0</v>
      </c>
      <c r="H34" s="51">
        <v>190.61422339952119</v>
      </c>
      <c r="I34" s="51">
        <v>6768.76392699603</v>
      </c>
      <c r="J34" s="51">
        <v>6334.9016315744111</v>
      </c>
      <c r="K34" s="51">
        <v>13.294554733070365</v>
      </c>
      <c r="L34" s="51">
        <v>26.047791297457451</v>
      </c>
      <c r="M34" s="51">
        <v>716.02242056625539</v>
      </c>
      <c r="N34" s="51">
        <v>16.388284915927233</v>
      </c>
      <c r="O34" s="51">
        <v>21.652510922789549</v>
      </c>
      <c r="P34" s="51">
        <v>16.770445656260065</v>
      </c>
      <c r="Q34" s="51">
        <v>55.077981104322141</v>
      </c>
      <c r="R34" s="51">
        <v>66.404444753354738</v>
      </c>
      <c r="S34" s="51">
        <v>92.495091690705891</v>
      </c>
      <c r="T34" s="51">
        <v>0</v>
      </c>
      <c r="U34" s="51">
        <v>0</v>
      </c>
      <c r="V34" s="51">
        <v>28.245116308393328</v>
      </c>
      <c r="W34" s="51">
        <v>34.143575992716769</v>
      </c>
      <c r="X34" s="51">
        <v>9.6781121513470492</v>
      </c>
      <c r="Y34" s="51">
        <v>175.90189070652568</v>
      </c>
      <c r="Z34" s="51">
        <v>0</v>
      </c>
      <c r="AA34" s="51">
        <v>38.080245428839262</v>
      </c>
      <c r="AB34" s="51">
        <v>171.18456487430853</v>
      </c>
      <c r="AC34" s="51">
        <v>659.71428682645114</v>
      </c>
      <c r="AD34" s="51">
        <v>7324.2876417214566</v>
      </c>
      <c r="AE34" s="51">
        <v>7989.570337002493</v>
      </c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1"/>
    </row>
    <row r="35" spans="1:134" x14ac:dyDescent="0.2">
      <c r="A35" s="19" t="s">
        <v>174</v>
      </c>
      <c r="B35" s="51">
        <v>214.59907485565421</v>
      </c>
      <c r="C35" s="51">
        <v>145.47623731158797</v>
      </c>
      <c r="D35" s="51">
        <v>191.28375723125373</v>
      </c>
      <c r="E35" s="51">
        <v>0</v>
      </c>
      <c r="F35" s="51">
        <v>0</v>
      </c>
      <c r="G35" s="51">
        <v>0</v>
      </c>
      <c r="H35" s="51">
        <v>11113.271239074465</v>
      </c>
      <c r="I35" s="51">
        <v>7153.4849807611627</v>
      </c>
      <c r="J35" s="51">
        <v>6025.1384831409732</v>
      </c>
      <c r="K35" s="51">
        <v>12.696832795143365</v>
      </c>
      <c r="L35" s="51">
        <v>69.229589284889173</v>
      </c>
      <c r="M35" s="51">
        <v>0</v>
      </c>
      <c r="N35" s="51">
        <v>0</v>
      </c>
      <c r="O35" s="51">
        <v>79.119530611301897</v>
      </c>
      <c r="P35" s="51">
        <v>24.749841506431316</v>
      </c>
      <c r="Q35" s="51">
        <v>53.707597078294029</v>
      </c>
      <c r="R35" s="51">
        <v>18.020138190756615</v>
      </c>
      <c r="S35" s="51">
        <v>0</v>
      </c>
      <c r="T35" s="51">
        <v>0</v>
      </c>
      <c r="U35" s="51">
        <v>0</v>
      </c>
      <c r="V35" s="51">
        <v>44.155748144056574</v>
      </c>
      <c r="W35" s="51">
        <v>13.287449616867939</v>
      </c>
      <c r="X35" s="51">
        <v>32.2799250754708</v>
      </c>
      <c r="Y35" s="51">
        <v>25.328496948990644</v>
      </c>
      <c r="Z35" s="51">
        <v>0</v>
      </c>
      <c r="AA35" s="51">
        <v>0</v>
      </c>
      <c r="AB35" s="51">
        <v>8.1186249796371737</v>
      </c>
      <c r="AC35" s="51">
        <v>11407.562193420425</v>
      </c>
      <c r="AD35" s="51">
        <v>7497.6104012351689</v>
      </c>
      <c r="AE35" s="51">
        <v>6318.7749519513427</v>
      </c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1"/>
    </row>
    <row r="36" spans="1:134" x14ac:dyDescent="0.2">
      <c r="A36" s="19" t="s">
        <v>175</v>
      </c>
      <c r="B36" s="51">
        <v>18.019269149924536</v>
      </c>
      <c r="C36" s="51">
        <v>17.045925145654333</v>
      </c>
      <c r="D36" s="51">
        <v>24.189337834091099</v>
      </c>
      <c r="E36" s="51">
        <v>0</v>
      </c>
      <c r="F36" s="51">
        <v>0</v>
      </c>
      <c r="G36" s="51">
        <v>0</v>
      </c>
      <c r="H36" s="51">
        <v>3958.7390967429824</v>
      </c>
      <c r="I36" s="51">
        <v>3179.5134150777776</v>
      </c>
      <c r="J36" s="51">
        <v>5874.9101174991165</v>
      </c>
      <c r="K36" s="51">
        <v>781.91132680033525</v>
      </c>
      <c r="L36" s="51">
        <v>335.14502378927699</v>
      </c>
      <c r="M36" s="51">
        <v>1925.2781681572544</v>
      </c>
      <c r="N36" s="51">
        <v>0</v>
      </c>
      <c r="O36" s="51">
        <v>0</v>
      </c>
      <c r="P36" s="51">
        <v>0</v>
      </c>
      <c r="Q36" s="51">
        <v>277.83839457446993</v>
      </c>
      <c r="R36" s="51">
        <v>342.81853319449453</v>
      </c>
      <c r="S36" s="51">
        <v>344.51689983401127</v>
      </c>
      <c r="T36" s="51">
        <v>0</v>
      </c>
      <c r="U36" s="51">
        <v>0</v>
      </c>
      <c r="V36" s="51">
        <v>52.886134277315612</v>
      </c>
      <c r="W36" s="51">
        <v>21.113275182629238</v>
      </c>
      <c r="X36" s="51">
        <v>87.710714898697304</v>
      </c>
      <c r="Y36" s="51">
        <v>72.01172494863134</v>
      </c>
      <c r="Z36" s="51">
        <v>0</v>
      </c>
      <c r="AA36" s="51">
        <v>0</v>
      </c>
      <c r="AB36" s="51">
        <v>0</v>
      </c>
      <c r="AC36" s="51">
        <v>5057.6213624503407</v>
      </c>
      <c r="AD36" s="51">
        <v>3962.2336121059006</v>
      </c>
      <c r="AE36" s="51">
        <v>8293.7923825504204</v>
      </c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1"/>
    </row>
    <row r="37" spans="1:134" x14ac:dyDescent="0.2">
      <c r="A37" s="19" t="s">
        <v>176</v>
      </c>
      <c r="B37" s="51">
        <v>536.33484995233505</v>
      </c>
      <c r="C37" s="51">
        <v>464.54068924754716</v>
      </c>
      <c r="D37" s="51">
        <v>114.78980118547655</v>
      </c>
      <c r="E37" s="51">
        <v>3.1633886293198463</v>
      </c>
      <c r="F37" s="51">
        <v>2.4640576466110127</v>
      </c>
      <c r="G37" s="51">
        <v>2.3432205507949329</v>
      </c>
      <c r="H37" s="51">
        <v>1485.0256539347711</v>
      </c>
      <c r="I37" s="51">
        <v>2897.2897529502407</v>
      </c>
      <c r="J37" s="51">
        <v>3028.5023107005936</v>
      </c>
      <c r="K37" s="51">
        <v>159.57493740079036</v>
      </c>
      <c r="L37" s="51">
        <v>219.5049471152698</v>
      </c>
      <c r="M37" s="51">
        <v>211.95257016053355</v>
      </c>
      <c r="N37" s="51">
        <v>512.65047940996317</v>
      </c>
      <c r="O37" s="51">
        <v>140.21843711197047</v>
      </c>
      <c r="P37" s="51">
        <v>90.817200866286598</v>
      </c>
      <c r="Q37" s="51">
        <v>50.55658484989754</v>
      </c>
      <c r="R37" s="51">
        <v>74.029856726983752</v>
      </c>
      <c r="S37" s="51">
        <v>28.790943497851764</v>
      </c>
      <c r="T37" s="51">
        <v>0</v>
      </c>
      <c r="U37" s="51">
        <v>0</v>
      </c>
      <c r="V37" s="51">
        <v>0</v>
      </c>
      <c r="W37" s="51">
        <v>3.6530626836961395</v>
      </c>
      <c r="X37" s="51">
        <v>24.918404287762563</v>
      </c>
      <c r="Y37" s="51">
        <v>441.5337923862744</v>
      </c>
      <c r="Z37" s="51">
        <v>0</v>
      </c>
      <c r="AA37" s="51">
        <v>0</v>
      </c>
      <c r="AB37" s="51">
        <v>0</v>
      </c>
      <c r="AC37" s="51">
        <v>2750.9589568607735</v>
      </c>
      <c r="AD37" s="51">
        <v>3822.9661450863859</v>
      </c>
      <c r="AE37" s="51">
        <v>3918.7298393478113</v>
      </c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1"/>
    </row>
    <row r="38" spans="1:134" x14ac:dyDescent="0.2">
      <c r="A38" s="19" t="s">
        <v>177</v>
      </c>
      <c r="B38" s="51">
        <v>1505.6909053881225</v>
      </c>
      <c r="C38" s="51">
        <v>1890.1127302466173</v>
      </c>
      <c r="D38" s="51">
        <v>2731.2856625646855</v>
      </c>
      <c r="E38" s="51">
        <v>0</v>
      </c>
      <c r="F38" s="51">
        <v>0</v>
      </c>
      <c r="G38" s="51">
        <v>0</v>
      </c>
      <c r="H38" s="51">
        <v>100.00499709813549</v>
      </c>
      <c r="I38" s="51">
        <v>103.86249543292429</v>
      </c>
      <c r="J38" s="51">
        <v>126.35418454181512</v>
      </c>
      <c r="K38" s="51">
        <v>0</v>
      </c>
      <c r="L38" s="51">
        <v>0</v>
      </c>
      <c r="M38" s="51">
        <v>5.5170187223315086</v>
      </c>
      <c r="N38" s="51">
        <v>0</v>
      </c>
      <c r="O38" s="51">
        <v>0</v>
      </c>
      <c r="P38" s="51">
        <v>0</v>
      </c>
      <c r="Q38" s="51">
        <v>200.00999419627098</v>
      </c>
      <c r="R38" s="51">
        <v>207.72499086584858</v>
      </c>
      <c r="S38" s="51">
        <v>296.30727279047272</v>
      </c>
      <c r="T38" s="51">
        <v>0</v>
      </c>
      <c r="U38" s="51">
        <v>0</v>
      </c>
      <c r="V38" s="51">
        <v>0</v>
      </c>
      <c r="W38" s="51">
        <v>25.001249274533873</v>
      </c>
      <c r="X38" s="51">
        <v>25.965623858231073</v>
      </c>
      <c r="Y38" s="51">
        <v>24.692272732539397</v>
      </c>
      <c r="Z38" s="51">
        <v>0</v>
      </c>
      <c r="AA38" s="51">
        <v>0</v>
      </c>
      <c r="AB38" s="51">
        <v>0</v>
      </c>
      <c r="AC38" s="51">
        <v>1830.7071459570627</v>
      </c>
      <c r="AD38" s="51">
        <v>2227.6658404036211</v>
      </c>
      <c r="AE38" s="51">
        <v>3184.1564113518443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1"/>
    </row>
    <row r="39" spans="1:134" x14ac:dyDescent="0.2">
      <c r="A39" s="19" t="s">
        <v>178</v>
      </c>
      <c r="B39" s="51">
        <v>414.03146557317802</v>
      </c>
      <c r="C39" s="51">
        <v>447.293227788639</v>
      </c>
      <c r="D39" s="51">
        <v>488.40303254307236</v>
      </c>
      <c r="E39" s="51">
        <v>0</v>
      </c>
      <c r="F39" s="51">
        <v>0</v>
      </c>
      <c r="G39" s="51">
        <v>0</v>
      </c>
      <c r="H39" s="51">
        <v>4981.308175973626</v>
      </c>
      <c r="I39" s="51">
        <v>1805.2702867944379</v>
      </c>
      <c r="J39" s="51">
        <v>2060.5223317054224</v>
      </c>
      <c r="K39" s="51">
        <v>125.0292827966537</v>
      </c>
      <c r="L39" s="51">
        <v>163.1224506805242</v>
      </c>
      <c r="M39" s="51">
        <v>167.47420081968059</v>
      </c>
      <c r="N39" s="51">
        <v>30.675567391695473</v>
      </c>
      <c r="O39" s="51">
        <v>97.080837573431495</v>
      </c>
      <c r="P39" s="51">
        <v>48.701579861545348</v>
      </c>
      <c r="Q39" s="51">
        <v>90.485224117290983</v>
      </c>
      <c r="R39" s="51">
        <v>120.15564176554329</v>
      </c>
      <c r="S39" s="51">
        <v>235.66187203742382</v>
      </c>
      <c r="T39" s="51">
        <v>59.285066299679322</v>
      </c>
      <c r="U39" s="51">
        <v>68.028019785427773</v>
      </c>
      <c r="V39" s="51">
        <v>80.813642439789689</v>
      </c>
      <c r="W39" s="51">
        <v>44.148332795525164</v>
      </c>
      <c r="X39" s="51">
        <v>50.301420407087683</v>
      </c>
      <c r="Y39" s="51">
        <v>61.21095800034054</v>
      </c>
      <c r="Z39" s="51">
        <v>0</v>
      </c>
      <c r="AA39" s="51">
        <v>0</v>
      </c>
      <c r="AB39" s="51">
        <v>98.300044381488803</v>
      </c>
      <c r="AC39" s="51">
        <v>5744.9631149476481</v>
      </c>
      <c r="AD39" s="51">
        <v>2751.2518847950914</v>
      </c>
      <c r="AE39" s="51">
        <v>3241.0876617887639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1"/>
    </row>
    <row r="40" spans="1:134" x14ac:dyDescent="0.2">
      <c r="A40" s="19" t="s">
        <v>179</v>
      </c>
      <c r="B40" s="51">
        <v>109.29992976374592</v>
      </c>
      <c r="C40" s="51">
        <v>123.5397522800038</v>
      </c>
      <c r="D40" s="51">
        <v>141.34033439814863</v>
      </c>
      <c r="E40" s="51">
        <v>0</v>
      </c>
      <c r="F40" s="51">
        <v>0</v>
      </c>
      <c r="G40" s="51">
        <v>0</v>
      </c>
      <c r="H40" s="51">
        <v>545.11511822012642</v>
      </c>
      <c r="I40" s="51">
        <v>579.70539677612589</v>
      </c>
      <c r="J40" s="51">
        <v>652.87398422128024</v>
      </c>
      <c r="K40" s="51">
        <v>25.680751118254008</v>
      </c>
      <c r="L40" s="51">
        <v>82.021067780043964</v>
      </c>
      <c r="M40" s="51">
        <v>85.306632442633429</v>
      </c>
      <c r="N40" s="51">
        <v>413.08876971227028</v>
      </c>
      <c r="O40" s="51">
        <v>315.54911212528572</v>
      </c>
      <c r="P40" s="51">
        <v>344.60491985970401</v>
      </c>
      <c r="Q40" s="51">
        <v>74.207568750168505</v>
      </c>
      <c r="R40" s="51">
        <v>82.788924859012255</v>
      </c>
      <c r="S40" s="51">
        <v>111.17526233824707</v>
      </c>
      <c r="T40" s="51">
        <v>189.58347004710558</v>
      </c>
      <c r="U40" s="51">
        <v>196.89628381872689</v>
      </c>
      <c r="V40" s="51">
        <v>187.24051332717346</v>
      </c>
      <c r="W40" s="51">
        <v>94.327756108119829</v>
      </c>
      <c r="X40" s="51">
        <v>107.29574563765009</v>
      </c>
      <c r="Y40" s="51">
        <v>99.946454210570153</v>
      </c>
      <c r="Z40" s="51">
        <v>0</v>
      </c>
      <c r="AA40" s="51">
        <v>0</v>
      </c>
      <c r="AB40" s="51">
        <v>0</v>
      </c>
      <c r="AC40" s="51">
        <v>1451.3033637197905</v>
      </c>
      <c r="AD40" s="51">
        <v>1487.7962832768485</v>
      </c>
      <c r="AE40" s="51">
        <v>1622.4881007977569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</row>
    <row r="41" spans="1:134" x14ac:dyDescent="0.2">
      <c r="A41" s="19" t="s">
        <v>180</v>
      </c>
      <c r="B41" s="51">
        <v>105.45049165475309</v>
      </c>
      <c r="C41" s="51">
        <v>123.97363197663107</v>
      </c>
      <c r="D41" s="51">
        <v>154.22994804291173</v>
      </c>
      <c r="E41" s="51">
        <v>0</v>
      </c>
      <c r="F41" s="51">
        <v>0</v>
      </c>
      <c r="G41" s="51">
        <v>0</v>
      </c>
      <c r="H41" s="51">
        <v>2635.4362390533524</v>
      </c>
      <c r="I41" s="51">
        <v>2720.8737452170135</v>
      </c>
      <c r="J41" s="51">
        <v>896.60972210674709</v>
      </c>
      <c r="K41" s="51">
        <v>0</v>
      </c>
      <c r="L41" s="51">
        <v>0</v>
      </c>
      <c r="M41" s="51">
        <v>191.94528166502104</v>
      </c>
      <c r="N41" s="51">
        <v>0</v>
      </c>
      <c r="O41" s="51">
        <v>0</v>
      </c>
      <c r="P41" s="51">
        <v>114.2112813921236</v>
      </c>
      <c r="Q41" s="51">
        <v>0</v>
      </c>
      <c r="R41" s="51">
        <v>0</v>
      </c>
      <c r="S41" s="51">
        <v>152.40039216494688</v>
      </c>
      <c r="T41" s="51">
        <v>0</v>
      </c>
      <c r="U41" s="51">
        <v>19.262103439687554</v>
      </c>
      <c r="V41" s="51">
        <v>31.952341333664286</v>
      </c>
      <c r="W41" s="51">
        <v>86.392191804625881</v>
      </c>
      <c r="X41" s="51">
        <v>13.363623809627835</v>
      </c>
      <c r="Y41" s="51">
        <v>594.39401589571105</v>
      </c>
      <c r="Z41" s="51">
        <v>0</v>
      </c>
      <c r="AA41" s="51">
        <v>0</v>
      </c>
      <c r="AB41" s="51">
        <v>0</v>
      </c>
      <c r="AC41" s="51">
        <v>2827.2789225127312</v>
      </c>
      <c r="AD41" s="51">
        <v>2877.47310444296</v>
      </c>
      <c r="AE41" s="51">
        <v>2135.7429826011253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</row>
    <row r="42" spans="1:134" x14ac:dyDescent="0.2">
      <c r="A42" s="19" t="s">
        <v>181</v>
      </c>
      <c r="B42" s="51">
        <v>212.09013948598533</v>
      </c>
      <c r="C42" s="51">
        <v>220.27110427406953</v>
      </c>
      <c r="D42" s="51">
        <v>209.46903534955095</v>
      </c>
      <c r="E42" s="51">
        <v>127.25408369159119</v>
      </c>
      <c r="F42" s="51">
        <v>132.16266256444175</v>
      </c>
      <c r="G42" s="51">
        <v>125.68142120973056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127.25408369159119</v>
      </c>
      <c r="R42" s="51">
        <v>132.16266256444175</v>
      </c>
      <c r="S42" s="51">
        <v>125.68142120973056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466.59830686916769</v>
      </c>
      <c r="AD42" s="51">
        <v>484.59642940295299</v>
      </c>
      <c r="AE42" s="51">
        <v>460.83187776901207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</row>
    <row r="43" spans="1:134" x14ac:dyDescent="0.2">
      <c r="A43" s="19" t="s">
        <v>182</v>
      </c>
      <c r="B43" s="51">
        <v>492.67606609924576</v>
      </c>
      <c r="C43" s="51">
        <v>790.58596203493641</v>
      </c>
      <c r="D43" s="51">
        <v>1007.5383245223214</v>
      </c>
      <c r="E43" s="51">
        <v>0</v>
      </c>
      <c r="F43" s="51">
        <v>0</v>
      </c>
      <c r="G43" s="51">
        <v>0</v>
      </c>
      <c r="H43" s="51">
        <v>2483.9156005799568</v>
      </c>
      <c r="I43" s="51">
        <v>1166.8406972473861</v>
      </c>
      <c r="J43" s="51">
        <v>1205.8814123869956</v>
      </c>
      <c r="K43" s="51">
        <v>205.01311099304519</v>
      </c>
      <c r="L43" s="51">
        <v>370.89997005797846</v>
      </c>
      <c r="M43" s="51">
        <v>471.62631038135606</v>
      </c>
      <c r="N43" s="51">
        <v>0</v>
      </c>
      <c r="O43" s="51">
        <v>0</v>
      </c>
      <c r="P43" s="51">
        <v>10.025001657305756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0.39649561609625156</v>
      </c>
      <c r="Z43" s="51">
        <v>0</v>
      </c>
      <c r="AA43" s="51">
        <v>0</v>
      </c>
      <c r="AB43" s="51">
        <v>0</v>
      </c>
      <c r="AC43" s="51">
        <v>3181.604777672248</v>
      </c>
      <c r="AD43" s="51">
        <v>2328.3266293403008</v>
      </c>
      <c r="AE43" s="51">
        <v>2695.4675445640755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</row>
    <row r="44" spans="1:134" x14ac:dyDescent="0.2">
      <c r="A44" s="19" t="s">
        <v>183</v>
      </c>
      <c r="B44" s="51">
        <v>41.651598540805466</v>
      </c>
      <c r="C44" s="51">
        <v>43.258227976080391</v>
      </c>
      <c r="D44" s="51">
        <v>41.136849587888577</v>
      </c>
      <c r="E44" s="51">
        <v>0</v>
      </c>
      <c r="F44" s="51">
        <v>0</v>
      </c>
      <c r="G44" s="51">
        <v>0</v>
      </c>
      <c r="H44" s="51">
        <v>14.578059489281914</v>
      </c>
      <c r="I44" s="51">
        <v>86.019166332830338</v>
      </c>
      <c r="J44" s="51">
        <v>168.73717446187882</v>
      </c>
      <c r="K44" s="51">
        <v>60.431873756466956</v>
      </c>
      <c r="L44" s="51">
        <v>66.007282894052082</v>
      </c>
      <c r="M44" s="51">
        <v>65.855557259993773</v>
      </c>
      <c r="N44" s="51">
        <v>0</v>
      </c>
      <c r="O44" s="51">
        <v>0</v>
      </c>
      <c r="P44" s="51">
        <v>29.976398254290576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20.209390275404235</v>
      </c>
      <c r="X44" s="51">
        <v>23.332082229844122</v>
      </c>
      <c r="Y44" s="51">
        <v>25.444546933448343</v>
      </c>
      <c r="Z44" s="51">
        <v>0</v>
      </c>
      <c r="AA44" s="51">
        <v>0</v>
      </c>
      <c r="AB44" s="51">
        <v>0</v>
      </c>
      <c r="AC44" s="51">
        <v>136.87092206195857</v>
      </c>
      <c r="AD44" s="51">
        <v>218.61675943280696</v>
      </c>
      <c r="AE44" s="51">
        <v>331.1505264975001</v>
      </c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</row>
    <row r="45" spans="1:134" ht="13.5" thickBot="1" x14ac:dyDescent="0.25">
      <c r="A45" s="77" t="s">
        <v>184</v>
      </c>
      <c r="B45" s="384">
        <v>536.26801225944575</v>
      </c>
      <c r="C45" s="384">
        <v>847.86110872589302</v>
      </c>
      <c r="D45" s="384">
        <v>849.49941379411939</v>
      </c>
      <c r="E45" s="384">
        <v>0</v>
      </c>
      <c r="F45" s="384">
        <v>0</v>
      </c>
      <c r="G45" s="384">
        <v>0</v>
      </c>
      <c r="H45" s="384">
        <v>242.57491095509593</v>
      </c>
      <c r="I45" s="384">
        <v>528.52393533268889</v>
      </c>
      <c r="J45" s="384">
        <v>530.77525825242992</v>
      </c>
      <c r="K45" s="384">
        <v>11722.129281548083</v>
      </c>
      <c r="L45" s="384">
        <v>21.030924021787634</v>
      </c>
      <c r="M45" s="384">
        <v>7.6813652021871732</v>
      </c>
      <c r="N45" s="384">
        <v>0</v>
      </c>
      <c r="O45" s="384">
        <v>12.204563711402249</v>
      </c>
      <c r="P45" s="384">
        <v>11.606053349188727</v>
      </c>
      <c r="Q45" s="384">
        <v>0</v>
      </c>
      <c r="R45" s="384">
        <v>0</v>
      </c>
      <c r="S45" s="384">
        <v>0</v>
      </c>
      <c r="T45" s="384">
        <v>0</v>
      </c>
      <c r="U45" s="384">
        <v>6.6162771617819702</v>
      </c>
      <c r="V45" s="384">
        <v>4.6424213396754901</v>
      </c>
      <c r="W45" s="384">
        <v>51.567412721067072</v>
      </c>
      <c r="X45" s="384">
        <v>386.40538202377024</v>
      </c>
      <c r="Y45" s="384">
        <v>557.69192473092733</v>
      </c>
      <c r="Z45" s="384">
        <v>0</v>
      </c>
      <c r="AA45" s="384">
        <v>0</v>
      </c>
      <c r="AB45" s="384">
        <v>0</v>
      </c>
      <c r="AC45" s="384">
        <v>12552.539617483691</v>
      </c>
      <c r="AD45" s="384">
        <v>1802.6421909773239</v>
      </c>
      <c r="AE45" s="384">
        <v>1961.8964366685282</v>
      </c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</row>
    <row r="46" spans="1:134" x14ac:dyDescent="0.2">
      <c r="A46" s="21" t="s">
        <v>228</v>
      </c>
      <c r="AF46" s="12"/>
    </row>
    <row r="47" spans="1:134" x14ac:dyDescent="0.2">
      <c r="A47" s="8" t="s">
        <v>249</v>
      </c>
      <c r="AF47" s="12"/>
    </row>
    <row r="48" spans="1:134" x14ac:dyDescent="0.2">
      <c r="A48" s="8" t="s">
        <v>252</v>
      </c>
      <c r="AF48" s="12"/>
    </row>
    <row r="49" spans="32:32" x14ac:dyDescent="0.2">
      <c r="AF49" s="12"/>
    </row>
  </sheetData>
  <mergeCells count="13">
    <mergeCell ref="AC5:AE7"/>
    <mergeCell ref="A1:W1"/>
    <mergeCell ref="B5:D7"/>
    <mergeCell ref="E5:G7"/>
    <mergeCell ref="H5:J7"/>
    <mergeCell ref="K5:M7"/>
    <mergeCell ref="N5:P7"/>
    <mergeCell ref="Q5:S7"/>
    <mergeCell ref="T5:V7"/>
    <mergeCell ref="W5:Y7"/>
    <mergeCell ref="A2:AE2"/>
    <mergeCell ref="Z5:AB7"/>
    <mergeCell ref="A4:AE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T60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79.28515625" style="9" customWidth="1"/>
    <col min="2" max="4" width="13.28515625" style="9" customWidth="1"/>
    <col min="5" max="5" width="12.5703125" style="9" customWidth="1"/>
    <col min="6" max="6" width="15.140625" style="9" customWidth="1"/>
    <col min="7" max="7" width="12.5703125" style="9" customWidth="1"/>
    <col min="8" max="13" width="11.42578125" style="9"/>
    <col min="14" max="14" width="17.42578125" style="9" customWidth="1"/>
    <col min="15" max="16384" width="11.42578125" style="9"/>
  </cols>
  <sheetData>
    <row r="1" spans="1:254" x14ac:dyDescent="0.2">
      <c r="A1" s="452" t="s">
        <v>230</v>
      </c>
      <c r="B1" s="452"/>
      <c r="C1" s="452"/>
      <c r="D1" s="452"/>
      <c r="E1" s="452"/>
      <c r="F1" s="452"/>
      <c r="G1" s="452"/>
      <c r="H1" s="452"/>
      <c r="I1" s="452"/>
      <c r="J1" s="52"/>
      <c r="K1" s="52"/>
      <c r="L1" s="52"/>
      <c r="M1" s="52"/>
      <c r="N1" s="52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</row>
    <row r="2" spans="1:254" s="24" customFormat="1" x14ac:dyDescent="0.2">
      <c r="A2" s="53" t="s">
        <v>347</v>
      </c>
      <c r="B2" s="54"/>
      <c r="C2" s="54"/>
      <c r="D2" s="54"/>
      <c r="E2" s="54"/>
      <c r="F2" s="54"/>
      <c r="G2" s="5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</row>
    <row r="3" spans="1:254" x14ac:dyDescent="0.2">
      <c r="A3" s="55"/>
      <c r="B3" s="21"/>
      <c r="C3" s="21"/>
      <c r="D3" s="21"/>
      <c r="E3" s="56"/>
      <c r="F3" s="56"/>
      <c r="G3" s="2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</row>
    <row r="4" spans="1:254" x14ac:dyDescent="0.2">
      <c r="A4" s="439" t="s">
        <v>322</v>
      </c>
      <c r="B4" s="439"/>
      <c r="C4" s="439"/>
      <c r="D4" s="439"/>
      <c r="E4" s="439"/>
      <c r="F4" s="439"/>
      <c r="G4" s="439"/>
      <c r="H4" s="43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 ht="13.5" thickBot="1" x14ac:dyDescent="0.25">
      <c r="A5" s="449"/>
      <c r="B5" s="451" t="s">
        <v>35</v>
      </c>
      <c r="C5" s="451"/>
      <c r="D5" s="451"/>
      <c r="E5" s="451" t="s">
        <v>36</v>
      </c>
      <c r="F5" s="451"/>
      <c r="G5" s="451"/>
      <c r="H5" s="453" t="s">
        <v>18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pans="1:254" ht="13.5" thickBot="1" x14ac:dyDescent="0.25">
      <c r="A6" s="450"/>
      <c r="B6" s="249" t="s">
        <v>37</v>
      </c>
      <c r="C6" s="249" t="s">
        <v>38</v>
      </c>
      <c r="D6" s="249" t="s">
        <v>39</v>
      </c>
      <c r="E6" s="249" t="s">
        <v>37</v>
      </c>
      <c r="F6" s="249" t="s">
        <v>38</v>
      </c>
      <c r="G6" s="249" t="s">
        <v>39</v>
      </c>
      <c r="H6" s="453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spans="1:254" x14ac:dyDescent="0.2">
      <c r="A7" s="413" t="s">
        <v>4</v>
      </c>
      <c r="B7" s="385">
        <v>676.32813399185625</v>
      </c>
      <c r="C7" s="385">
        <v>821.54202809919934</v>
      </c>
      <c r="D7" s="385">
        <v>1497.8701620910556</v>
      </c>
      <c r="E7" s="385">
        <v>374.78992987881429</v>
      </c>
      <c r="F7" s="385">
        <v>471.31591742602131</v>
      </c>
      <c r="G7" s="385">
        <v>846.10584730483561</v>
      </c>
      <c r="H7" s="385">
        <v>2343.9760093958912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54" x14ac:dyDescent="0.2">
      <c r="A8" s="414" t="s">
        <v>187</v>
      </c>
      <c r="B8" s="386"/>
      <c r="C8" s="386"/>
      <c r="D8" s="386"/>
      <c r="E8" s="386"/>
      <c r="F8" s="386"/>
      <c r="G8" s="386"/>
      <c r="H8" s="386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54" x14ac:dyDescent="0.2">
      <c r="A9" s="415" t="s">
        <v>5</v>
      </c>
      <c r="B9" s="76">
        <v>135.34994884828694</v>
      </c>
      <c r="C9" s="76">
        <v>218.52756243813238</v>
      </c>
      <c r="D9" s="76">
        <v>353.87751128641935</v>
      </c>
      <c r="E9" s="76">
        <v>13.011738217945858</v>
      </c>
      <c r="F9" s="76">
        <v>67.607037810804513</v>
      </c>
      <c r="G9" s="76">
        <v>80.618776028750375</v>
      </c>
      <c r="H9" s="76">
        <v>434.49628731516975</v>
      </c>
      <c r="I9" s="60"/>
      <c r="J9" s="60"/>
      <c r="K9" s="61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54" x14ac:dyDescent="0.2">
      <c r="A10" s="415" t="s">
        <v>6</v>
      </c>
      <c r="B10" s="76">
        <v>292.63146913488401</v>
      </c>
      <c r="C10" s="76">
        <v>476.53338609807935</v>
      </c>
      <c r="D10" s="76">
        <v>769.16485523296342</v>
      </c>
      <c r="E10" s="76">
        <v>75.270479232578623</v>
      </c>
      <c r="F10" s="76">
        <v>237.68437087705263</v>
      </c>
      <c r="G10" s="76">
        <v>312.95485010963125</v>
      </c>
      <c r="H10" s="76">
        <v>1082.1197053425947</v>
      </c>
      <c r="I10" s="60"/>
      <c r="J10" s="60"/>
      <c r="K10" s="61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54" x14ac:dyDescent="0.2">
      <c r="A11" s="415" t="s">
        <v>7</v>
      </c>
      <c r="B11" s="76">
        <v>248.34671600868535</v>
      </c>
      <c r="C11" s="76">
        <v>126.48107956298756</v>
      </c>
      <c r="D11" s="76">
        <v>374.82779557167294</v>
      </c>
      <c r="E11" s="76">
        <v>286.50771242828978</v>
      </c>
      <c r="F11" s="76">
        <v>166.02450873816417</v>
      </c>
      <c r="G11" s="76">
        <v>452.53222116645395</v>
      </c>
      <c r="H11" s="76">
        <v>827.36001673812689</v>
      </c>
      <c r="I11" s="60"/>
      <c r="J11" s="60"/>
      <c r="K11" s="61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pans="1:254" x14ac:dyDescent="0.2">
      <c r="A12" s="414" t="s">
        <v>186</v>
      </c>
      <c r="B12" s="386"/>
      <c r="C12" s="386"/>
      <c r="D12" s="386"/>
      <c r="E12" s="386"/>
      <c r="F12" s="386"/>
      <c r="G12" s="386"/>
      <c r="H12" s="386"/>
      <c r="I12" s="62"/>
      <c r="J12" s="62"/>
      <c r="K12" s="6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4" x14ac:dyDescent="0.2">
      <c r="A13" s="416" t="s">
        <v>8</v>
      </c>
      <c r="B13" s="76">
        <v>581.98980957157426</v>
      </c>
      <c r="C13" s="76">
        <v>725.38957272024663</v>
      </c>
      <c r="D13" s="76">
        <v>1307.379382291821</v>
      </c>
      <c r="E13" s="76">
        <v>302.201411679334</v>
      </c>
      <c r="F13" s="76">
        <v>324.23051659230623</v>
      </c>
      <c r="G13" s="76">
        <v>626.43192827164023</v>
      </c>
      <c r="H13" s="76">
        <v>1933.8113105634611</v>
      </c>
      <c r="I13" s="31"/>
      <c r="J13" s="63"/>
      <c r="K13" s="63"/>
      <c r="L13" s="61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pans="1:254" x14ac:dyDescent="0.2">
      <c r="A14" s="416" t="s">
        <v>9</v>
      </c>
      <c r="B14" s="76">
        <v>94.338324420282049</v>
      </c>
      <c r="C14" s="76">
        <v>96.152455378952453</v>
      </c>
      <c r="D14" s="76">
        <v>190.4907797992345</v>
      </c>
      <c r="E14" s="76">
        <v>72.588518199480347</v>
      </c>
      <c r="F14" s="76">
        <v>147.08540083371528</v>
      </c>
      <c r="G14" s="76">
        <v>219.67391903319563</v>
      </c>
      <c r="H14" s="76">
        <v>410.16469883243013</v>
      </c>
      <c r="I14" s="31"/>
      <c r="J14" s="63"/>
      <c r="K14" s="63"/>
      <c r="L14" s="6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x14ac:dyDescent="0.2">
      <c r="A15" s="414" t="s">
        <v>188</v>
      </c>
      <c r="B15" s="412"/>
      <c r="C15" s="412"/>
      <c r="D15" s="412"/>
      <c r="E15" s="412"/>
      <c r="F15" s="412"/>
      <c r="G15" s="412"/>
      <c r="H15" s="411"/>
      <c r="I15" s="31"/>
      <c r="J15" s="63"/>
      <c r="K15" s="63"/>
      <c r="L15" s="6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x14ac:dyDescent="0.2">
      <c r="A16" s="416" t="s">
        <v>189</v>
      </c>
      <c r="B16" s="76">
        <v>15</v>
      </c>
      <c r="C16" s="76">
        <v>0</v>
      </c>
      <c r="D16" s="76">
        <v>15</v>
      </c>
      <c r="E16" s="76">
        <v>162.86759527575398</v>
      </c>
      <c r="F16" s="76">
        <v>0</v>
      </c>
      <c r="G16" s="76">
        <v>162.86759527575398</v>
      </c>
      <c r="H16" s="76">
        <v>177.86759527575398</v>
      </c>
      <c r="I16" s="31"/>
      <c r="J16" s="63"/>
      <c r="K16" s="63"/>
      <c r="L16" s="61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x14ac:dyDescent="0.2">
      <c r="A17" s="416" t="s">
        <v>191</v>
      </c>
      <c r="B17" s="76">
        <v>2</v>
      </c>
      <c r="C17" s="76">
        <v>0</v>
      </c>
      <c r="D17" s="76">
        <v>2</v>
      </c>
      <c r="E17" s="76">
        <v>1</v>
      </c>
      <c r="F17" s="76">
        <v>0</v>
      </c>
      <c r="G17" s="76">
        <v>1</v>
      </c>
      <c r="H17" s="76">
        <v>3</v>
      </c>
      <c r="I17" s="31"/>
      <c r="J17" s="63"/>
      <c r="K17" s="63"/>
      <c r="L17" s="61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x14ac:dyDescent="0.2">
      <c r="A18" s="416" t="s">
        <v>190</v>
      </c>
      <c r="B18" s="76">
        <v>659.32813399185613</v>
      </c>
      <c r="C18" s="76">
        <v>821.54202809919957</v>
      </c>
      <c r="D18" s="76">
        <v>1480.8701620910556</v>
      </c>
      <c r="E18" s="76">
        <v>210.92233460306045</v>
      </c>
      <c r="F18" s="76">
        <v>471.31591742602149</v>
      </c>
      <c r="G18" s="76">
        <v>682.23825202908188</v>
      </c>
      <c r="H18" s="76">
        <v>2163.1084141201372</v>
      </c>
      <c r="I18" s="31"/>
      <c r="J18" s="64"/>
      <c r="K18" s="64"/>
      <c r="L18" s="6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x14ac:dyDescent="0.2">
      <c r="A19" s="414" t="s">
        <v>10</v>
      </c>
      <c r="B19" s="386"/>
      <c r="C19" s="386"/>
      <c r="D19" s="386"/>
      <c r="E19" s="386"/>
      <c r="F19" s="386"/>
      <c r="G19" s="386"/>
      <c r="H19" s="386"/>
      <c r="I19" s="65"/>
      <c r="J19" s="66"/>
      <c r="K19" s="61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x14ac:dyDescent="0.2">
      <c r="A20" s="416" t="s">
        <v>162</v>
      </c>
      <c r="B20" s="76">
        <v>165.87812324290297</v>
      </c>
      <c r="C20" s="76">
        <v>264.06275240274886</v>
      </c>
      <c r="D20" s="76">
        <v>429.94087564565183</v>
      </c>
      <c r="E20" s="76">
        <v>93.237130348809274</v>
      </c>
      <c r="F20" s="76">
        <v>80.381896356057808</v>
      </c>
      <c r="G20" s="76">
        <v>173.61902670486708</v>
      </c>
      <c r="H20" s="76">
        <v>603.55990235051888</v>
      </c>
      <c r="I20" s="67"/>
      <c r="J20" s="67"/>
      <c r="K20" s="59"/>
      <c r="L20" s="59"/>
      <c r="M20" s="68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2">
      <c r="A21" s="416" t="s">
        <v>163</v>
      </c>
      <c r="B21" s="76">
        <v>22.657898614408126</v>
      </c>
      <c r="C21" s="76">
        <v>12.320700092067799</v>
      </c>
      <c r="D21" s="76">
        <v>34.978598706475921</v>
      </c>
      <c r="E21" s="76">
        <v>0</v>
      </c>
      <c r="F21" s="76">
        <v>7.3480831006981608</v>
      </c>
      <c r="G21" s="76">
        <v>7.3480831006981608</v>
      </c>
      <c r="H21" s="76">
        <v>42.326681807174083</v>
      </c>
      <c r="I21" s="67"/>
      <c r="J21" s="67"/>
      <c r="K21" s="59"/>
      <c r="L21" s="59"/>
      <c r="M21" s="68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">
      <c r="A22" s="416" t="s">
        <v>164</v>
      </c>
      <c r="B22" s="76">
        <v>7</v>
      </c>
      <c r="C22" s="76">
        <v>5</v>
      </c>
      <c r="D22" s="76">
        <v>12</v>
      </c>
      <c r="E22" s="76">
        <v>0</v>
      </c>
      <c r="F22" s="76">
        <v>0</v>
      </c>
      <c r="G22" s="76">
        <v>0</v>
      </c>
      <c r="H22" s="76">
        <v>12</v>
      </c>
      <c r="I22" s="69"/>
      <c r="J22" s="69"/>
      <c r="K22" s="59"/>
      <c r="L22" s="59"/>
      <c r="M22" s="68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x14ac:dyDescent="0.2">
      <c r="A23" s="416" t="s">
        <v>165</v>
      </c>
      <c r="B23" s="76">
        <v>4.4819051726053196</v>
      </c>
      <c r="C23" s="76">
        <v>28.208249260956126</v>
      </c>
      <c r="D23" s="76">
        <v>32.690154433561446</v>
      </c>
      <c r="E23" s="76">
        <v>163.2939218283552</v>
      </c>
      <c r="F23" s="76">
        <v>53.031349566647464</v>
      </c>
      <c r="G23" s="76">
        <v>216.32527139500266</v>
      </c>
      <c r="H23" s="76">
        <v>249.0154258285641</v>
      </c>
      <c r="I23" s="69"/>
      <c r="J23" s="69"/>
      <c r="K23" s="59"/>
      <c r="L23" s="59"/>
      <c r="M23" s="68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x14ac:dyDescent="0.2">
      <c r="A24" s="416" t="s">
        <v>166</v>
      </c>
      <c r="B24" s="76">
        <v>5.3987769741524003</v>
      </c>
      <c r="C24" s="76">
        <v>2.7113463344816897</v>
      </c>
      <c r="D24" s="76">
        <v>8.1101233086340905</v>
      </c>
      <c r="E24" s="76">
        <v>1.2830144357727498</v>
      </c>
      <c r="F24" s="76">
        <v>0</v>
      </c>
      <c r="G24" s="76">
        <v>1.2830144357727498</v>
      </c>
      <c r="H24" s="76">
        <v>9.3931377444068396</v>
      </c>
      <c r="I24" s="69"/>
      <c r="J24" s="6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x14ac:dyDescent="0.2">
      <c r="A25" s="416" t="s">
        <v>167</v>
      </c>
      <c r="B25" s="76">
        <v>6</v>
      </c>
      <c r="C25" s="76">
        <v>3</v>
      </c>
      <c r="D25" s="76">
        <v>9</v>
      </c>
      <c r="E25" s="76">
        <v>0</v>
      </c>
      <c r="F25" s="76">
        <v>0</v>
      </c>
      <c r="G25" s="76">
        <v>0</v>
      </c>
      <c r="H25" s="76">
        <v>9</v>
      </c>
      <c r="I25" s="69"/>
      <c r="J25" s="6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25.5" x14ac:dyDescent="0.2">
      <c r="A26" s="416" t="s">
        <v>185</v>
      </c>
      <c r="B26" s="76">
        <v>13.1938243322498</v>
      </c>
      <c r="C26" s="76">
        <v>7.27773795687804</v>
      </c>
      <c r="D26" s="76">
        <v>20.471562289127839</v>
      </c>
      <c r="E26" s="76">
        <v>0</v>
      </c>
      <c r="F26" s="76">
        <v>7.2846432605422402</v>
      </c>
      <c r="G26" s="76">
        <v>7.2846432605422402</v>
      </c>
      <c r="H26" s="76">
        <v>27.756205549670078</v>
      </c>
      <c r="I26" s="69"/>
      <c r="J26" s="6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x14ac:dyDescent="0.2">
      <c r="A27" s="416" t="s">
        <v>168</v>
      </c>
      <c r="B27" s="76">
        <v>0</v>
      </c>
      <c r="C27" s="76">
        <v>1.5107646122168601</v>
      </c>
      <c r="D27" s="76">
        <v>1.5107646122168601</v>
      </c>
      <c r="E27" s="76">
        <v>0</v>
      </c>
      <c r="F27" s="76">
        <v>13.348053717917699</v>
      </c>
      <c r="G27" s="76">
        <v>13.348053717917699</v>
      </c>
      <c r="H27" s="76">
        <v>14.858818330134559</v>
      </c>
      <c r="I27" s="69"/>
      <c r="J27" s="6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x14ac:dyDescent="0.2">
      <c r="A28" s="416" t="s">
        <v>169</v>
      </c>
      <c r="B28" s="76">
        <v>28.024768214129097</v>
      </c>
      <c r="C28" s="76">
        <v>18.479730467552269</v>
      </c>
      <c r="D28" s="76">
        <v>46.504498681681369</v>
      </c>
      <c r="E28" s="76">
        <v>1.6168808508255899</v>
      </c>
      <c r="F28" s="76">
        <v>6.1788343793072125</v>
      </c>
      <c r="G28" s="76">
        <v>7.7957152301328021</v>
      </c>
      <c r="H28" s="76">
        <v>54.300213911814168</v>
      </c>
      <c r="I28" s="69"/>
      <c r="J28" s="6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x14ac:dyDescent="0.2">
      <c r="A29" s="416" t="s">
        <v>170</v>
      </c>
      <c r="B29" s="76">
        <v>15</v>
      </c>
      <c r="C29" s="76">
        <v>0</v>
      </c>
      <c r="D29" s="76">
        <v>15</v>
      </c>
      <c r="E29" s="76">
        <v>10</v>
      </c>
      <c r="F29" s="76">
        <v>0</v>
      </c>
      <c r="G29" s="76">
        <v>10</v>
      </c>
      <c r="H29" s="76">
        <v>25</v>
      </c>
      <c r="I29" s="69"/>
      <c r="J29" s="6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x14ac:dyDescent="0.2">
      <c r="A30" s="416" t="s">
        <v>171</v>
      </c>
      <c r="B30" s="76">
        <v>65.429877255435571</v>
      </c>
      <c r="C30" s="76">
        <v>71.45010868282688</v>
      </c>
      <c r="D30" s="76">
        <v>136.87998593826245</v>
      </c>
      <c r="E30" s="76">
        <v>13.907656566873834</v>
      </c>
      <c r="F30" s="76">
        <v>29.134767459737162</v>
      </c>
      <c r="G30" s="76">
        <v>43.042424026610995</v>
      </c>
      <c r="H30" s="76">
        <v>179.92240996487345</v>
      </c>
      <c r="I30" s="69"/>
      <c r="J30" s="6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25.5" x14ac:dyDescent="0.2">
      <c r="A31" s="416" t="s">
        <v>172</v>
      </c>
      <c r="B31" s="76">
        <v>98.725975495910333</v>
      </c>
      <c r="C31" s="76">
        <v>36.872943232403678</v>
      </c>
      <c r="D31" s="76">
        <v>135.598918728314</v>
      </c>
      <c r="E31" s="76">
        <v>22.389698236508373</v>
      </c>
      <c r="F31" s="76">
        <v>32.102148966214337</v>
      </c>
      <c r="G31" s="76">
        <v>54.49184720272271</v>
      </c>
      <c r="H31" s="76">
        <v>190.09076593103671</v>
      </c>
      <c r="I31" s="69"/>
      <c r="J31" s="6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x14ac:dyDescent="0.2">
      <c r="A32" s="416" t="s">
        <v>173</v>
      </c>
      <c r="B32" s="76">
        <v>94.162530828596104</v>
      </c>
      <c r="C32" s="76">
        <v>167.16247819694354</v>
      </c>
      <c r="D32" s="76">
        <v>261.32500902553966</v>
      </c>
      <c r="E32" s="76">
        <v>19.668284990518917</v>
      </c>
      <c r="F32" s="76">
        <v>11.888817609305057</v>
      </c>
      <c r="G32" s="76">
        <v>31.557102599823974</v>
      </c>
      <c r="H32" s="76">
        <v>292.88211162536362</v>
      </c>
      <c r="I32" s="69"/>
      <c r="J32" s="6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x14ac:dyDescent="0.2">
      <c r="A33" s="416" t="s">
        <v>174</v>
      </c>
      <c r="B33" s="76">
        <v>6.7022570799416012</v>
      </c>
      <c r="C33" s="76">
        <v>1.6599909566563</v>
      </c>
      <c r="D33" s="76">
        <v>8.3622480365979008</v>
      </c>
      <c r="E33" s="76">
        <v>5.0266928099561996</v>
      </c>
      <c r="F33" s="76">
        <v>16.385151053978806</v>
      </c>
      <c r="G33" s="76">
        <v>21.411843863935005</v>
      </c>
      <c r="H33" s="76">
        <v>29.774091900532905</v>
      </c>
      <c r="I33" s="69"/>
      <c r="J33" s="6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x14ac:dyDescent="0.2">
      <c r="A34" s="416" t="s">
        <v>175</v>
      </c>
      <c r="B34" s="76">
        <v>3.5356690176756005</v>
      </c>
      <c r="C34" s="76">
        <v>6.4447043230336796</v>
      </c>
      <c r="D34" s="76">
        <v>9.9803733407092796</v>
      </c>
      <c r="E34" s="76">
        <v>0</v>
      </c>
      <c r="F34" s="76">
        <v>58.37084297671192</v>
      </c>
      <c r="G34" s="76">
        <v>58.37084297671192</v>
      </c>
      <c r="H34" s="76">
        <v>68.351216317421205</v>
      </c>
      <c r="I34" s="69"/>
      <c r="J34" s="6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x14ac:dyDescent="0.2">
      <c r="A35" s="416" t="s">
        <v>176</v>
      </c>
      <c r="B35" s="76">
        <v>7.7387624532952302</v>
      </c>
      <c r="C35" s="76">
        <v>68.170217669976893</v>
      </c>
      <c r="D35" s="76">
        <v>75.90898012327213</v>
      </c>
      <c r="E35" s="76">
        <v>0</v>
      </c>
      <c r="F35" s="76">
        <v>14.193317055400987</v>
      </c>
      <c r="G35" s="76">
        <v>14.193317055400987</v>
      </c>
      <c r="H35" s="76">
        <v>90.102297178673112</v>
      </c>
      <c r="I35" s="69"/>
      <c r="J35" s="6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2">
      <c r="A36" s="416" t="s">
        <v>177</v>
      </c>
      <c r="B36" s="76">
        <v>46.138005446204502</v>
      </c>
      <c r="C36" s="76">
        <v>28.042646015503198</v>
      </c>
      <c r="D36" s="76">
        <v>74.180651461707697</v>
      </c>
      <c r="E36" s="76">
        <v>10.0300011839575</v>
      </c>
      <c r="F36" s="76">
        <v>0</v>
      </c>
      <c r="G36" s="76">
        <v>10.0300011839575</v>
      </c>
      <c r="H36" s="76">
        <v>84.210652645665192</v>
      </c>
      <c r="I36" s="69"/>
      <c r="J36" s="6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">
      <c r="A37" s="416" t="s">
        <v>178</v>
      </c>
      <c r="B37" s="76">
        <v>5.3193385334634815</v>
      </c>
      <c r="C37" s="76">
        <v>1.1971027205744003</v>
      </c>
      <c r="D37" s="76">
        <v>6.5164412540378818</v>
      </c>
      <c r="E37" s="76">
        <v>32.636181637701362</v>
      </c>
      <c r="F37" s="76">
        <v>15.19671910114061</v>
      </c>
      <c r="G37" s="76">
        <v>47.832900738841971</v>
      </c>
      <c r="H37" s="76">
        <v>54.34934199287985</v>
      </c>
      <c r="I37" s="69"/>
      <c r="J37" s="6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x14ac:dyDescent="0.2">
      <c r="A38" s="416" t="s">
        <v>179</v>
      </c>
      <c r="B38" s="76">
        <v>0</v>
      </c>
      <c r="C38" s="76">
        <v>23.36209626026492</v>
      </c>
      <c r="D38" s="76">
        <v>23.36209626026492</v>
      </c>
      <c r="E38" s="76">
        <v>0</v>
      </c>
      <c r="F38" s="76">
        <v>73.71242540110967</v>
      </c>
      <c r="G38" s="76">
        <v>73.71242540110967</v>
      </c>
      <c r="H38" s="76">
        <v>97.07452166137459</v>
      </c>
      <c r="I38" s="69"/>
      <c r="J38" s="6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">
      <c r="A39" s="416" t="s">
        <v>180</v>
      </c>
      <c r="B39" s="76">
        <v>0</v>
      </c>
      <c r="C39" s="76">
        <v>10.173189342764012</v>
      </c>
      <c r="D39" s="76">
        <v>10.173189342764012</v>
      </c>
      <c r="E39" s="76">
        <v>0</v>
      </c>
      <c r="F39" s="76">
        <v>18.517811101124561</v>
      </c>
      <c r="G39" s="76">
        <v>18.517811101124561</v>
      </c>
      <c r="H39" s="76">
        <v>28.691000443888573</v>
      </c>
      <c r="I39" s="69"/>
      <c r="J39" s="6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pans="1:254" x14ac:dyDescent="0.2">
      <c r="A40" s="416" t="s">
        <v>181</v>
      </c>
      <c r="B40" s="76">
        <v>0</v>
      </c>
      <c r="C40" s="76">
        <v>4.2543161079493803</v>
      </c>
      <c r="D40" s="76">
        <v>4.2543161079493803</v>
      </c>
      <c r="E40" s="76">
        <v>0</v>
      </c>
      <c r="F40" s="76">
        <v>4.2543161079493803</v>
      </c>
      <c r="G40" s="76">
        <v>4.2543161079493803</v>
      </c>
      <c r="H40" s="76">
        <v>8.5086322158987606</v>
      </c>
      <c r="I40" s="69"/>
      <c r="J40" s="6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</row>
    <row r="41" spans="1:254" x14ac:dyDescent="0.2">
      <c r="A41" s="416" t="s">
        <v>182</v>
      </c>
      <c r="B41" s="76">
        <v>19.87904076761264</v>
      </c>
      <c r="C41" s="76">
        <v>9.4609808865072793</v>
      </c>
      <c r="D41" s="76">
        <v>29.340021654119919</v>
      </c>
      <c r="E41" s="76">
        <v>0</v>
      </c>
      <c r="F41" s="76">
        <v>0</v>
      </c>
      <c r="G41" s="76">
        <v>0</v>
      </c>
      <c r="H41" s="76">
        <v>29.340021654119919</v>
      </c>
      <c r="I41" s="69"/>
      <c r="J41" s="6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</row>
    <row r="42" spans="1:254" ht="18" customHeight="1" x14ac:dyDescent="0.2">
      <c r="A42" s="416" t="s">
        <v>183</v>
      </c>
      <c r="B42" s="76">
        <v>0</v>
      </c>
      <c r="C42" s="76">
        <v>3.4812058963750698</v>
      </c>
      <c r="D42" s="76">
        <v>3.4812058963750698</v>
      </c>
      <c r="E42" s="76">
        <v>0</v>
      </c>
      <c r="F42" s="76">
        <v>0</v>
      </c>
      <c r="G42" s="76">
        <v>0</v>
      </c>
      <c r="H42" s="76">
        <v>3.4812058963750698</v>
      </c>
      <c r="I42" s="69"/>
      <c r="J42" s="6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</row>
    <row r="43" spans="1:254" ht="13.5" thickBot="1" x14ac:dyDescent="0.25">
      <c r="A43" s="417" t="s">
        <v>184</v>
      </c>
      <c r="B43" s="389">
        <v>61.190051891843552</v>
      </c>
      <c r="C43" s="389">
        <v>47.24152063080296</v>
      </c>
      <c r="D43" s="389">
        <v>108.43157252264652</v>
      </c>
      <c r="E43" s="389">
        <v>1.7004669895354201</v>
      </c>
      <c r="F43" s="389">
        <v>29.98674021217818</v>
      </c>
      <c r="G43" s="389">
        <v>31.687207201713601</v>
      </c>
      <c r="H43" s="389">
        <v>140.11877972436011</v>
      </c>
      <c r="I43" s="69"/>
      <c r="J43" s="6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x14ac:dyDescent="0.2">
      <c r="A44" s="21" t="s">
        <v>228</v>
      </c>
      <c r="B44" s="68"/>
      <c r="C44" s="68"/>
      <c r="D44" s="68"/>
      <c r="E44" s="68"/>
      <c r="F44" s="68"/>
      <c r="G44" s="68"/>
      <c r="H44" s="68"/>
      <c r="I44" s="20"/>
      <c r="J44" s="20"/>
      <c r="K44" s="61"/>
      <c r="L44" s="6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</row>
    <row r="45" spans="1:254" x14ac:dyDescent="0.2">
      <c r="A45" s="8" t="s">
        <v>252</v>
      </c>
      <c r="B45" s="68"/>
      <c r="C45" s="68"/>
      <c r="D45" s="68"/>
      <c r="E45" s="68"/>
      <c r="F45" s="68"/>
      <c r="G45" s="68"/>
      <c r="H45" s="68"/>
      <c r="I45" s="20"/>
      <c r="J45" s="20"/>
      <c r="K45" s="61"/>
      <c r="L45" s="6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x14ac:dyDescent="0.2">
      <c r="A46" s="21"/>
      <c r="B46" s="70"/>
      <c r="C46" s="70"/>
      <c r="D46" s="70"/>
      <c r="E46" s="70"/>
      <c r="F46" s="70"/>
      <c r="G46" s="70"/>
      <c r="H46" s="71"/>
      <c r="I46" s="25"/>
      <c r="J46" s="25"/>
      <c r="K46" s="72"/>
      <c r="L46" s="20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</row>
    <row r="47" spans="1:254" x14ac:dyDescent="0.2">
      <c r="A47" s="21"/>
      <c r="B47" s="70"/>
      <c r="C47" s="70"/>
      <c r="D47" s="70"/>
      <c r="E47" s="70"/>
      <c r="F47" s="70"/>
      <c r="G47" s="70"/>
      <c r="H47" s="71"/>
      <c r="I47" s="25"/>
      <c r="J47" s="25"/>
      <c r="K47" s="72"/>
      <c r="L47" s="20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</row>
    <row r="48" spans="1:254" x14ac:dyDescent="0.2">
      <c r="A48" s="6"/>
      <c r="B48" s="21"/>
      <c r="C48" s="68"/>
      <c r="D48" s="68"/>
      <c r="E48" s="68"/>
      <c r="F48" s="68"/>
      <c r="G48" s="68"/>
      <c r="H48" s="68"/>
      <c r="I48" s="73"/>
      <c r="J48" s="20"/>
      <c r="K48" s="20"/>
      <c r="L48" s="61"/>
      <c r="M48" s="6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</row>
    <row r="49" spans="1:254" x14ac:dyDescent="0.2">
      <c r="A49" s="6"/>
      <c r="B49" s="21"/>
      <c r="C49" s="68"/>
      <c r="D49" s="68"/>
      <c r="E49" s="68"/>
      <c r="F49" s="68"/>
      <c r="G49" s="68"/>
      <c r="H49" s="68"/>
      <c r="I49" s="71"/>
      <c r="J49" s="25"/>
      <c r="K49" s="25"/>
      <c r="L49" s="7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</row>
    <row r="50" spans="1:254" x14ac:dyDescent="0.2">
      <c r="A50" s="6"/>
      <c r="B50" s="3"/>
      <c r="C50" s="68"/>
      <c r="D50" s="68"/>
      <c r="E50" s="68"/>
      <c r="F50" s="68"/>
      <c r="G50" s="68"/>
      <c r="H50" s="68"/>
      <c r="I50" s="71"/>
      <c r="J50" s="25"/>
      <c r="K50" s="25"/>
      <c r="L50" s="7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</row>
    <row r="51" spans="1:254" x14ac:dyDescent="0.2">
      <c r="B51" s="1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</row>
    <row r="52" spans="1:254" x14ac:dyDescent="0.2">
      <c r="B52" s="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</row>
    <row r="53" spans="1:254" x14ac:dyDescent="0.2">
      <c r="B53" s="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</row>
    <row r="54" spans="1:254" x14ac:dyDescent="0.2">
      <c r="B54" s="1"/>
      <c r="C54" s="74"/>
      <c r="D54" s="74"/>
      <c r="E54" s="75"/>
      <c r="F54" s="74"/>
      <c r="G54" s="74"/>
      <c r="H54" s="25"/>
      <c r="I54" s="71"/>
      <c r="J54" s="25"/>
      <c r="K54" s="25"/>
      <c r="L54" s="72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</row>
    <row r="55" spans="1:254" x14ac:dyDescent="0.2">
      <c r="B55" s="1"/>
      <c r="C55" s="74"/>
      <c r="D55" s="74"/>
      <c r="E55" s="75"/>
      <c r="F55" s="74"/>
      <c r="G55" s="74"/>
      <c r="H55" s="25"/>
      <c r="I55" s="71"/>
      <c r="J55" s="25"/>
      <c r="K55" s="25"/>
      <c r="L55" s="72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</row>
    <row r="56" spans="1:254" x14ac:dyDescent="0.2">
      <c r="B56" s="1"/>
      <c r="C56" s="74"/>
      <c r="D56" s="74"/>
      <c r="E56" s="75"/>
      <c r="F56" s="74"/>
      <c r="G56" s="74"/>
      <c r="H56" s="25"/>
      <c r="I56" s="71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</row>
    <row r="57" spans="1:254" x14ac:dyDescent="0.2">
      <c r="B57" s="1"/>
      <c r="C57" s="74"/>
      <c r="D57" s="74"/>
      <c r="E57" s="75"/>
      <c r="F57" s="74"/>
      <c r="G57" s="74"/>
      <c r="H57" s="25"/>
      <c r="I57" s="71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</row>
    <row r="58" spans="1:254" x14ac:dyDescent="0.2">
      <c r="B58" s="1"/>
      <c r="C58" s="74"/>
      <c r="D58" s="74"/>
      <c r="E58" s="75"/>
      <c r="F58" s="74"/>
      <c r="G58" s="74"/>
      <c r="H58" s="25"/>
      <c r="I58" s="71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</row>
    <row r="59" spans="1:254" x14ac:dyDescent="0.2">
      <c r="B59" s="1"/>
      <c r="C59" s="74"/>
      <c r="D59" s="74"/>
      <c r="E59" s="75"/>
      <c r="F59" s="74"/>
      <c r="G59" s="74"/>
      <c r="H59" s="25"/>
      <c r="I59" s="71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</row>
    <row r="60" spans="1:254" x14ac:dyDescent="0.2">
      <c r="B60" s="1"/>
      <c r="H60" s="25"/>
      <c r="I60" s="71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</row>
  </sheetData>
  <mergeCells count="6">
    <mergeCell ref="A5:A6"/>
    <mergeCell ref="B5:D5"/>
    <mergeCell ref="E5:G5"/>
    <mergeCell ref="A1:I1"/>
    <mergeCell ref="A4:H4"/>
    <mergeCell ref="H5:H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S64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65.140625" style="9" customWidth="1"/>
    <col min="2" max="2" width="25.7109375" style="9" customWidth="1"/>
    <col min="3" max="3" width="34.28515625" style="9" customWidth="1"/>
    <col min="4" max="4" width="26.7109375" style="9" customWidth="1"/>
    <col min="5" max="5" width="25.5703125" style="9" customWidth="1"/>
    <col min="6" max="6" width="27.140625" style="9" customWidth="1"/>
    <col min="7" max="8" width="25.7109375" style="9" customWidth="1"/>
    <col min="9" max="9" width="29.7109375" style="9" customWidth="1"/>
    <col min="10" max="10" width="34" style="9" customWidth="1"/>
    <col min="11" max="11" width="32" style="9" customWidth="1"/>
    <col min="12" max="13" width="25.7109375" style="9" customWidth="1"/>
    <col min="14" max="14" width="31.7109375" style="9" customWidth="1"/>
    <col min="15" max="15" width="12" style="9" customWidth="1"/>
    <col min="16" max="16384" width="11.42578125" style="9"/>
  </cols>
  <sheetData>
    <row r="1" spans="1:253" x14ac:dyDescent="0.2">
      <c r="A1" s="454" t="s">
        <v>324</v>
      </c>
      <c r="B1" s="454"/>
      <c r="C1" s="454"/>
      <c r="D1" s="454"/>
      <c r="E1" s="454"/>
      <c r="F1" s="454"/>
      <c r="G1" s="454"/>
      <c r="H1" s="455"/>
      <c r="I1" s="455"/>
      <c r="J1" s="455"/>
      <c r="K1" s="455"/>
    </row>
    <row r="2" spans="1:253" s="24" customFormat="1" x14ac:dyDescent="0.2">
      <c r="A2" s="10" t="s">
        <v>346</v>
      </c>
      <c r="B2" s="109"/>
      <c r="C2" s="109"/>
      <c r="D2" s="109"/>
      <c r="E2" s="109"/>
      <c r="F2" s="109"/>
      <c r="G2" s="23"/>
      <c r="H2" s="110"/>
      <c r="I2" s="110"/>
      <c r="J2" s="110"/>
      <c r="K2" s="110"/>
    </row>
    <row r="3" spans="1:253" x14ac:dyDescent="0.2">
      <c r="A3" s="55"/>
      <c r="B3" s="21"/>
      <c r="C3" s="21"/>
      <c r="D3" s="21"/>
      <c r="E3" s="21"/>
      <c r="F3" s="21"/>
      <c r="G3" s="21"/>
    </row>
    <row r="4" spans="1:253" x14ac:dyDescent="0.2">
      <c r="A4" s="57" t="s">
        <v>325</v>
      </c>
      <c r="B4" s="57"/>
      <c r="C4" s="57"/>
      <c r="D4" s="57"/>
      <c r="E4" s="26"/>
      <c r="F4" s="84"/>
      <c r="G4" s="26"/>
    </row>
    <row r="5" spans="1:253" x14ac:dyDescent="0.2">
      <c r="A5" s="100"/>
      <c r="B5" s="435" t="s">
        <v>40</v>
      </c>
      <c r="C5" s="435" t="s">
        <v>41</v>
      </c>
      <c r="D5" s="435" t="s">
        <v>18</v>
      </c>
      <c r="F5" s="79"/>
      <c r="G5" s="79"/>
      <c r="H5" s="27"/>
      <c r="I5" s="27"/>
      <c r="J5" s="27"/>
      <c r="K5" s="27"/>
      <c r="L5" s="27"/>
      <c r="M5" s="27"/>
      <c r="N5" s="27"/>
      <c r="O5" s="208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</row>
    <row r="6" spans="1:253" ht="13.5" thickBot="1" x14ac:dyDescent="0.25">
      <c r="A6" s="101"/>
      <c r="B6" s="436"/>
      <c r="C6" s="436"/>
      <c r="D6" s="436"/>
      <c r="F6" s="79"/>
      <c r="G6" s="79"/>
      <c r="H6" s="27"/>
      <c r="I6" s="27"/>
      <c r="J6" s="27"/>
      <c r="K6" s="27"/>
      <c r="L6" s="27"/>
      <c r="M6" s="27"/>
      <c r="N6" s="27"/>
      <c r="O6" s="208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</row>
    <row r="7" spans="1:253" x14ac:dyDescent="0.2">
      <c r="A7" s="111" t="s">
        <v>222</v>
      </c>
      <c r="B7" s="385">
        <v>49</v>
      </c>
      <c r="C7" s="385">
        <v>39</v>
      </c>
      <c r="D7" s="385">
        <v>88</v>
      </c>
      <c r="E7" s="98"/>
      <c r="F7" s="60"/>
      <c r="G7" s="98"/>
    </row>
    <row r="8" spans="1:253" x14ac:dyDescent="0.2">
      <c r="A8" s="112" t="s">
        <v>42</v>
      </c>
      <c r="B8" s="76">
        <v>1</v>
      </c>
      <c r="C8" s="76">
        <v>0</v>
      </c>
      <c r="D8" s="76">
        <v>1</v>
      </c>
      <c r="E8" s="98"/>
      <c r="F8" s="60"/>
      <c r="G8" s="4"/>
    </row>
    <row r="9" spans="1:253" x14ac:dyDescent="0.2">
      <c r="A9" s="112" t="s">
        <v>22</v>
      </c>
      <c r="B9" s="76">
        <v>4</v>
      </c>
      <c r="C9" s="76">
        <v>6</v>
      </c>
      <c r="D9" s="76">
        <v>10</v>
      </c>
      <c r="E9" s="98"/>
      <c r="F9" s="60"/>
      <c r="G9" s="4"/>
    </row>
    <row r="10" spans="1:253" x14ac:dyDescent="0.2">
      <c r="A10" s="112" t="s">
        <v>43</v>
      </c>
      <c r="B10" s="76">
        <v>8</v>
      </c>
      <c r="C10" s="76">
        <v>2</v>
      </c>
      <c r="D10" s="76">
        <v>10</v>
      </c>
      <c r="E10" s="98"/>
      <c r="F10" s="60"/>
      <c r="G10" s="98"/>
    </row>
    <row r="11" spans="1:253" x14ac:dyDescent="0.2">
      <c r="A11" s="112" t="s">
        <v>235</v>
      </c>
      <c r="B11" s="76">
        <v>16</v>
      </c>
      <c r="C11" s="76">
        <v>23</v>
      </c>
      <c r="D11" s="76">
        <v>39</v>
      </c>
      <c r="E11" s="98"/>
      <c r="F11" s="60"/>
      <c r="G11" s="98"/>
    </row>
    <row r="12" spans="1:253" x14ac:dyDescent="0.2">
      <c r="A12" s="112" t="s">
        <v>44</v>
      </c>
      <c r="B12" s="76">
        <v>20</v>
      </c>
      <c r="C12" s="76">
        <v>28</v>
      </c>
      <c r="D12" s="76">
        <v>48</v>
      </c>
      <c r="E12" s="98"/>
      <c r="F12" s="60"/>
      <c r="G12" s="98"/>
    </row>
    <row r="13" spans="1:253" x14ac:dyDescent="0.2">
      <c r="A13" s="112" t="s">
        <v>234</v>
      </c>
      <c r="B13" s="76">
        <v>64</v>
      </c>
      <c r="C13" s="76">
        <v>67</v>
      </c>
      <c r="D13" s="76">
        <v>131</v>
      </c>
      <c r="E13" s="98"/>
      <c r="F13" s="60"/>
      <c r="G13" s="98"/>
    </row>
    <row r="14" spans="1:253" x14ac:dyDescent="0.2">
      <c r="A14" s="112" t="s">
        <v>45</v>
      </c>
      <c r="B14" s="76">
        <v>79</v>
      </c>
      <c r="C14" s="76">
        <v>99</v>
      </c>
      <c r="D14" s="76">
        <v>178</v>
      </c>
      <c r="E14" s="98"/>
      <c r="F14" s="60"/>
      <c r="G14" s="98"/>
    </row>
    <row r="15" spans="1:253" x14ac:dyDescent="0.2">
      <c r="A15" s="112" t="s">
        <v>46</v>
      </c>
      <c r="B15" s="76">
        <v>21</v>
      </c>
      <c r="C15" s="76">
        <v>117</v>
      </c>
      <c r="D15" s="76">
        <v>138</v>
      </c>
      <c r="E15" s="98"/>
      <c r="F15" s="60"/>
      <c r="G15" s="98"/>
    </row>
    <row r="16" spans="1:253" x14ac:dyDescent="0.2">
      <c r="A16" s="112" t="s">
        <v>47</v>
      </c>
      <c r="B16" s="76">
        <v>1</v>
      </c>
      <c r="C16" s="76">
        <v>7</v>
      </c>
      <c r="D16" s="76">
        <v>8</v>
      </c>
      <c r="E16" s="98"/>
      <c r="F16" s="60"/>
      <c r="G16" s="98"/>
    </row>
    <row r="17" spans="1:15" x14ac:dyDescent="0.2">
      <c r="A17" s="112" t="s">
        <v>48</v>
      </c>
      <c r="B17" s="76">
        <v>8</v>
      </c>
      <c r="C17" s="76">
        <v>25</v>
      </c>
      <c r="D17" s="76">
        <v>33</v>
      </c>
      <c r="E17" s="98"/>
      <c r="F17" s="60"/>
      <c r="G17" s="98"/>
    </row>
    <row r="18" spans="1:15" x14ac:dyDescent="0.2">
      <c r="A18" s="112" t="s">
        <v>49</v>
      </c>
      <c r="B18" s="76">
        <v>0</v>
      </c>
      <c r="C18" s="76">
        <v>2</v>
      </c>
      <c r="D18" s="76">
        <v>2</v>
      </c>
      <c r="E18" s="98"/>
      <c r="F18" s="60"/>
      <c r="G18" s="98"/>
    </row>
    <row r="19" spans="1:15" x14ac:dyDescent="0.2">
      <c r="A19" s="112" t="s">
        <v>32</v>
      </c>
      <c r="B19" s="76">
        <v>2</v>
      </c>
      <c r="C19" s="76">
        <v>0</v>
      </c>
      <c r="D19" s="76">
        <v>2</v>
      </c>
      <c r="E19" s="98"/>
      <c r="F19" s="60"/>
      <c r="G19" s="98"/>
    </row>
    <row r="20" spans="1:15" ht="13.5" thickBot="1" x14ac:dyDescent="0.25">
      <c r="A20" s="113" t="s">
        <v>18</v>
      </c>
      <c r="B20" s="418">
        <v>273</v>
      </c>
      <c r="C20" s="418">
        <v>415</v>
      </c>
      <c r="D20" s="418">
        <v>688</v>
      </c>
      <c r="E20" s="99"/>
      <c r="F20" s="62"/>
      <c r="G20" s="62"/>
    </row>
    <row r="23" spans="1:15" x14ac:dyDescent="0.2">
      <c r="A23" s="57" t="s">
        <v>325</v>
      </c>
      <c r="B23" s="57"/>
      <c r="C23" s="57"/>
      <c r="D23" s="57"/>
      <c r="E23" s="57"/>
      <c r="F23" s="57"/>
      <c r="G23" s="57"/>
      <c r="H23" s="57"/>
      <c r="I23" s="102"/>
      <c r="J23" s="102"/>
      <c r="K23" s="102"/>
      <c r="L23" s="102"/>
      <c r="M23" s="102"/>
      <c r="N23" s="102"/>
      <c r="O23" s="377"/>
    </row>
    <row r="24" spans="1:15" x14ac:dyDescent="0.2">
      <c r="A24" s="114"/>
      <c r="B24" s="435" t="s">
        <v>222</v>
      </c>
      <c r="C24" s="435" t="s">
        <v>42</v>
      </c>
      <c r="D24" s="435" t="s">
        <v>22</v>
      </c>
      <c r="E24" s="435" t="s">
        <v>43</v>
      </c>
      <c r="F24" s="435" t="s">
        <v>235</v>
      </c>
      <c r="G24" s="435" t="s">
        <v>44</v>
      </c>
      <c r="H24" s="435" t="s">
        <v>234</v>
      </c>
      <c r="I24" s="435" t="s">
        <v>45</v>
      </c>
      <c r="J24" s="435" t="s">
        <v>46</v>
      </c>
      <c r="K24" s="435" t="s">
        <v>47</v>
      </c>
      <c r="L24" s="435" t="s">
        <v>48</v>
      </c>
      <c r="M24" s="435" t="s">
        <v>49</v>
      </c>
      <c r="N24" s="435" t="s">
        <v>32</v>
      </c>
      <c r="O24" s="435" t="s">
        <v>18</v>
      </c>
    </row>
    <row r="25" spans="1:15" ht="29.25" customHeight="1" thickBot="1" x14ac:dyDescent="0.25">
      <c r="A25" s="114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</row>
    <row r="26" spans="1:15" x14ac:dyDescent="0.2">
      <c r="A26" s="85" t="s">
        <v>4</v>
      </c>
      <c r="B26" s="385">
        <v>88</v>
      </c>
      <c r="C26" s="385">
        <v>1</v>
      </c>
      <c r="D26" s="385">
        <v>10</v>
      </c>
      <c r="E26" s="385">
        <v>10</v>
      </c>
      <c r="F26" s="385">
        <v>39</v>
      </c>
      <c r="G26" s="385">
        <v>48</v>
      </c>
      <c r="H26" s="385">
        <v>131</v>
      </c>
      <c r="I26" s="385">
        <v>178</v>
      </c>
      <c r="J26" s="385">
        <v>138</v>
      </c>
      <c r="K26" s="385">
        <v>8</v>
      </c>
      <c r="L26" s="385">
        <v>33</v>
      </c>
      <c r="M26" s="385">
        <v>2</v>
      </c>
      <c r="N26" s="385">
        <v>2</v>
      </c>
      <c r="O26" s="385">
        <v>688</v>
      </c>
    </row>
    <row r="27" spans="1:15" x14ac:dyDescent="0.2">
      <c r="A27" s="17" t="s">
        <v>187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</row>
    <row r="28" spans="1:15" x14ac:dyDescent="0.2">
      <c r="A28" s="253" t="s">
        <v>5</v>
      </c>
      <c r="B28" s="76">
        <v>0</v>
      </c>
      <c r="C28" s="76">
        <v>0</v>
      </c>
      <c r="D28" s="76">
        <v>0</v>
      </c>
      <c r="E28" s="76">
        <v>0</v>
      </c>
      <c r="F28" s="76">
        <v>9</v>
      </c>
      <c r="G28" s="76">
        <v>9</v>
      </c>
      <c r="H28" s="76">
        <v>9</v>
      </c>
      <c r="I28" s="76">
        <v>21</v>
      </c>
      <c r="J28" s="76">
        <v>39</v>
      </c>
      <c r="K28" s="76">
        <v>0</v>
      </c>
      <c r="L28" s="76">
        <v>4</v>
      </c>
      <c r="M28" s="76">
        <v>0</v>
      </c>
      <c r="N28" s="76">
        <v>0</v>
      </c>
      <c r="O28" s="76">
        <v>91</v>
      </c>
    </row>
    <row r="29" spans="1:15" x14ac:dyDescent="0.2">
      <c r="A29" s="253" t="s">
        <v>6</v>
      </c>
      <c r="B29" s="76">
        <v>53</v>
      </c>
      <c r="C29" s="76">
        <v>0</v>
      </c>
      <c r="D29" s="76">
        <v>2</v>
      </c>
      <c r="E29" s="76">
        <v>7</v>
      </c>
      <c r="F29" s="76">
        <v>21</v>
      </c>
      <c r="G29" s="76">
        <v>6</v>
      </c>
      <c r="H29" s="76">
        <v>38</v>
      </c>
      <c r="I29" s="76">
        <v>85</v>
      </c>
      <c r="J29" s="76">
        <v>53</v>
      </c>
      <c r="K29" s="76">
        <v>5</v>
      </c>
      <c r="L29" s="76">
        <v>13</v>
      </c>
      <c r="M29" s="76">
        <v>0</v>
      </c>
      <c r="N29" s="76">
        <v>2</v>
      </c>
      <c r="O29" s="76">
        <v>285</v>
      </c>
    </row>
    <row r="30" spans="1:15" x14ac:dyDescent="0.2">
      <c r="A30" s="253" t="s">
        <v>7</v>
      </c>
      <c r="B30" s="76">
        <v>35</v>
      </c>
      <c r="C30" s="76">
        <v>1</v>
      </c>
      <c r="D30" s="76">
        <v>8</v>
      </c>
      <c r="E30" s="76">
        <v>3</v>
      </c>
      <c r="F30" s="76">
        <v>8</v>
      </c>
      <c r="G30" s="76">
        <v>33</v>
      </c>
      <c r="H30" s="76">
        <v>84</v>
      </c>
      <c r="I30" s="76">
        <v>72</v>
      </c>
      <c r="J30" s="76">
        <v>46</v>
      </c>
      <c r="K30" s="76">
        <v>3</v>
      </c>
      <c r="L30" s="76">
        <v>17</v>
      </c>
      <c r="M30" s="76">
        <v>2</v>
      </c>
      <c r="N30" s="76">
        <v>0</v>
      </c>
      <c r="O30" s="76">
        <v>312</v>
      </c>
    </row>
    <row r="31" spans="1:15" x14ac:dyDescent="0.2">
      <c r="A31" s="17" t="s">
        <v>186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1"/>
    </row>
    <row r="32" spans="1:15" x14ac:dyDescent="0.2">
      <c r="A32" s="19" t="s">
        <v>8</v>
      </c>
      <c r="B32" s="76">
        <v>78</v>
      </c>
      <c r="C32" s="76">
        <v>1</v>
      </c>
      <c r="D32" s="76">
        <v>6</v>
      </c>
      <c r="E32" s="76">
        <v>10</v>
      </c>
      <c r="F32" s="76">
        <v>35</v>
      </c>
      <c r="G32" s="76">
        <v>47</v>
      </c>
      <c r="H32" s="76">
        <v>99</v>
      </c>
      <c r="I32" s="76">
        <v>132</v>
      </c>
      <c r="J32" s="76">
        <v>107</v>
      </c>
      <c r="K32" s="76">
        <v>7</v>
      </c>
      <c r="L32" s="76">
        <v>27</v>
      </c>
      <c r="M32" s="76">
        <v>2</v>
      </c>
      <c r="N32" s="76">
        <v>3</v>
      </c>
      <c r="O32" s="76">
        <v>554</v>
      </c>
    </row>
    <row r="33" spans="1:15" x14ac:dyDescent="0.2">
      <c r="A33" s="19" t="s">
        <v>9</v>
      </c>
      <c r="B33" s="422">
        <v>10</v>
      </c>
      <c r="C33" s="422">
        <v>0</v>
      </c>
      <c r="D33" s="422">
        <v>3</v>
      </c>
      <c r="E33" s="422">
        <v>0</v>
      </c>
      <c r="F33" s="422">
        <v>4</v>
      </c>
      <c r="G33" s="422">
        <v>1</v>
      </c>
      <c r="H33" s="422">
        <v>32</v>
      </c>
      <c r="I33" s="422">
        <v>45</v>
      </c>
      <c r="J33" s="422">
        <v>31</v>
      </c>
      <c r="K33" s="422">
        <v>1</v>
      </c>
      <c r="L33" s="422">
        <v>7</v>
      </c>
      <c r="M33" s="422">
        <v>0</v>
      </c>
      <c r="N33" s="422">
        <v>0</v>
      </c>
      <c r="O33" s="76">
        <v>134</v>
      </c>
    </row>
    <row r="34" spans="1:15" x14ac:dyDescent="0.2">
      <c r="A34" s="17" t="s">
        <v>188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387"/>
    </row>
    <row r="35" spans="1:15" x14ac:dyDescent="0.2">
      <c r="A35" s="19" t="s">
        <v>189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5</v>
      </c>
      <c r="H35" s="76">
        <v>11</v>
      </c>
      <c r="I35" s="76">
        <v>10</v>
      </c>
      <c r="J35" s="76">
        <v>0</v>
      </c>
      <c r="K35" s="76">
        <v>0</v>
      </c>
      <c r="L35" s="76">
        <v>1</v>
      </c>
      <c r="M35" s="76">
        <v>0</v>
      </c>
      <c r="N35" s="76">
        <v>0</v>
      </c>
      <c r="O35" s="76">
        <v>27</v>
      </c>
    </row>
    <row r="36" spans="1:15" x14ac:dyDescent="0.2">
      <c r="A36" s="19" t="s">
        <v>191</v>
      </c>
      <c r="B36" s="76">
        <v>0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</row>
    <row r="37" spans="1:15" x14ac:dyDescent="0.2">
      <c r="A37" s="19" t="s">
        <v>190</v>
      </c>
      <c r="B37" s="76">
        <v>88</v>
      </c>
      <c r="C37" s="76">
        <v>1</v>
      </c>
      <c r="D37" s="76">
        <v>10</v>
      </c>
      <c r="E37" s="76">
        <v>10</v>
      </c>
      <c r="F37" s="76">
        <v>39</v>
      </c>
      <c r="G37" s="76">
        <v>43</v>
      </c>
      <c r="H37" s="76">
        <v>120</v>
      </c>
      <c r="I37" s="76">
        <v>167</v>
      </c>
      <c r="J37" s="76">
        <v>138</v>
      </c>
      <c r="K37" s="76">
        <v>8</v>
      </c>
      <c r="L37" s="76">
        <v>33</v>
      </c>
      <c r="M37" s="76">
        <v>2</v>
      </c>
      <c r="N37" s="76">
        <v>2</v>
      </c>
      <c r="O37" s="76">
        <v>661</v>
      </c>
    </row>
    <row r="38" spans="1:15" x14ac:dyDescent="0.2">
      <c r="A38" s="17" t="s">
        <v>10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1"/>
    </row>
    <row r="39" spans="1:15" x14ac:dyDescent="0.2">
      <c r="A39" s="19" t="s">
        <v>162</v>
      </c>
      <c r="B39" s="76">
        <v>3.4368994682350502</v>
      </c>
      <c r="C39" s="76">
        <v>1</v>
      </c>
      <c r="D39" s="76">
        <v>0</v>
      </c>
      <c r="E39" s="76">
        <v>0</v>
      </c>
      <c r="F39" s="76">
        <v>2.6156274641324897</v>
      </c>
      <c r="G39" s="76">
        <v>3.3649758344298002</v>
      </c>
      <c r="H39" s="76">
        <v>45.877782528660887</v>
      </c>
      <c r="I39" s="76">
        <v>8.4200975041648576</v>
      </c>
      <c r="J39" s="76">
        <v>100</v>
      </c>
      <c r="K39" s="76">
        <v>2</v>
      </c>
      <c r="L39" s="76">
        <v>17.987175728021981</v>
      </c>
      <c r="M39" s="76">
        <v>2</v>
      </c>
      <c r="N39" s="76">
        <v>0</v>
      </c>
      <c r="O39" s="76">
        <v>186.70255852764507</v>
      </c>
    </row>
    <row r="40" spans="1:15" x14ac:dyDescent="0.2">
      <c r="A40" s="19" t="s">
        <v>163</v>
      </c>
      <c r="B40" s="76">
        <v>0</v>
      </c>
      <c r="C40" s="76">
        <v>0</v>
      </c>
      <c r="D40" s="76">
        <v>1</v>
      </c>
      <c r="E40" s="76">
        <v>0</v>
      </c>
      <c r="F40" s="76">
        <v>0</v>
      </c>
      <c r="G40" s="76">
        <v>0</v>
      </c>
      <c r="H40" s="76">
        <v>3.7072942662559698</v>
      </c>
      <c r="I40" s="76">
        <v>2.4863084956848196</v>
      </c>
      <c r="J40" s="76">
        <v>6</v>
      </c>
      <c r="K40" s="76">
        <v>1</v>
      </c>
      <c r="L40" s="76">
        <v>1.2209857705711498</v>
      </c>
      <c r="M40" s="76">
        <v>0</v>
      </c>
      <c r="N40" s="76">
        <v>0</v>
      </c>
      <c r="O40" s="76">
        <v>15.414588532511939</v>
      </c>
    </row>
    <row r="41" spans="1:15" x14ac:dyDescent="0.2">
      <c r="A41" s="19" t="s">
        <v>164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</row>
    <row r="42" spans="1:15" x14ac:dyDescent="0.2">
      <c r="A42" s="19" t="s">
        <v>165</v>
      </c>
      <c r="B42" s="76">
        <v>0</v>
      </c>
      <c r="C42" s="76">
        <v>0</v>
      </c>
      <c r="D42" s="76">
        <v>0</v>
      </c>
      <c r="E42" s="76">
        <v>0</v>
      </c>
      <c r="F42" s="76">
        <v>1.14365586107785</v>
      </c>
      <c r="G42" s="76">
        <v>1.14365586107785</v>
      </c>
      <c r="H42" s="76">
        <v>2.13959359498969</v>
      </c>
      <c r="I42" s="76">
        <v>4.5442991154475196</v>
      </c>
      <c r="J42" s="76">
        <v>0</v>
      </c>
      <c r="K42" s="76">
        <v>4</v>
      </c>
      <c r="L42" s="76">
        <v>1.0191173018383601</v>
      </c>
      <c r="M42" s="76">
        <v>0</v>
      </c>
      <c r="N42" s="76">
        <v>0</v>
      </c>
      <c r="O42" s="76">
        <v>13.990321734431269</v>
      </c>
    </row>
    <row r="43" spans="1:15" x14ac:dyDescent="0.2">
      <c r="A43" s="19" t="s">
        <v>166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</row>
    <row r="44" spans="1:15" x14ac:dyDescent="0.2">
      <c r="A44" s="19" t="s">
        <v>167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</row>
    <row r="45" spans="1:15" ht="38.25" x14ac:dyDescent="0.2">
      <c r="A45" s="19" t="s">
        <v>185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16</v>
      </c>
      <c r="K45" s="76">
        <v>0</v>
      </c>
      <c r="L45" s="76">
        <v>0</v>
      </c>
      <c r="M45" s="76">
        <v>0</v>
      </c>
      <c r="N45" s="76">
        <v>0</v>
      </c>
      <c r="O45" s="76">
        <v>16</v>
      </c>
    </row>
    <row r="46" spans="1:15" x14ac:dyDescent="0.2">
      <c r="A46" s="19" t="s">
        <v>168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1:15" x14ac:dyDescent="0.2">
      <c r="A47" s="19" t="s">
        <v>169</v>
      </c>
      <c r="B47" s="76">
        <v>0</v>
      </c>
      <c r="C47" s="76">
        <v>0</v>
      </c>
      <c r="D47" s="76">
        <v>0</v>
      </c>
      <c r="E47" s="76">
        <v>0</v>
      </c>
      <c r="F47" s="76">
        <v>15.520423784016909</v>
      </c>
      <c r="G47" s="76">
        <v>9.3415894047096995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24.862013188726607</v>
      </c>
    </row>
    <row r="48" spans="1:15" x14ac:dyDescent="0.2">
      <c r="A48" s="19" t="s">
        <v>170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>
        <v>5</v>
      </c>
      <c r="H48" s="76">
        <v>10</v>
      </c>
      <c r="I48" s="76">
        <v>10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25</v>
      </c>
    </row>
    <row r="49" spans="1:15" x14ac:dyDescent="0.2">
      <c r="A49" s="19" t="s">
        <v>171</v>
      </c>
      <c r="B49" s="76">
        <v>24.347362477973828</v>
      </c>
      <c r="C49" s="76">
        <v>0</v>
      </c>
      <c r="D49" s="76">
        <v>0</v>
      </c>
      <c r="E49" s="76">
        <v>1</v>
      </c>
      <c r="F49" s="76">
        <v>0</v>
      </c>
      <c r="G49" s="76">
        <v>3.5921632659271481</v>
      </c>
      <c r="H49" s="76">
        <v>37.295138689266231</v>
      </c>
      <c r="I49" s="76">
        <v>1.2775986518801599</v>
      </c>
      <c r="J49" s="76">
        <v>14</v>
      </c>
      <c r="K49" s="76">
        <v>0</v>
      </c>
      <c r="L49" s="76">
        <v>2.4975116185774788</v>
      </c>
      <c r="M49" s="76">
        <v>0</v>
      </c>
      <c r="N49" s="76">
        <v>0</v>
      </c>
      <c r="O49" s="76">
        <v>84.009774703624842</v>
      </c>
    </row>
    <row r="50" spans="1:15" ht="25.5" x14ac:dyDescent="0.2">
      <c r="A50" s="19" t="s">
        <v>172</v>
      </c>
      <c r="B50" s="76">
        <v>53.2872592698508</v>
      </c>
      <c r="C50" s="76">
        <v>0</v>
      </c>
      <c r="D50" s="76">
        <v>9</v>
      </c>
      <c r="E50" s="76">
        <v>9</v>
      </c>
      <c r="F50" s="76">
        <v>0</v>
      </c>
      <c r="G50" s="76">
        <v>0</v>
      </c>
      <c r="H50" s="76">
        <v>11.18231782002535</v>
      </c>
      <c r="I50" s="76">
        <v>4.3859981233704204</v>
      </c>
      <c r="J50" s="76">
        <v>2</v>
      </c>
      <c r="K50" s="76">
        <v>1</v>
      </c>
      <c r="L50" s="76">
        <v>2.3060459384177499</v>
      </c>
      <c r="M50" s="76">
        <v>0</v>
      </c>
      <c r="N50" s="76">
        <v>0</v>
      </c>
      <c r="O50" s="76">
        <v>92.16162115166432</v>
      </c>
    </row>
    <row r="51" spans="1:15" x14ac:dyDescent="0.2">
      <c r="A51" s="19" t="s">
        <v>173</v>
      </c>
      <c r="B51" s="76">
        <v>3.15659777991885</v>
      </c>
      <c r="C51" s="76">
        <v>0</v>
      </c>
      <c r="D51" s="76">
        <v>0</v>
      </c>
      <c r="E51" s="76">
        <v>0</v>
      </c>
      <c r="F51" s="76">
        <v>1.7151816451139401</v>
      </c>
      <c r="G51" s="76">
        <v>0</v>
      </c>
      <c r="H51" s="76">
        <v>3.4924438750608999</v>
      </c>
      <c r="I51" s="76">
        <v>3.1592920638143105</v>
      </c>
      <c r="J51" s="76">
        <v>0</v>
      </c>
      <c r="K51" s="76">
        <v>0</v>
      </c>
      <c r="L51" s="76">
        <v>1.7772622299469596</v>
      </c>
      <c r="M51" s="76">
        <v>0</v>
      </c>
      <c r="N51" s="76">
        <v>0</v>
      </c>
      <c r="O51" s="76">
        <v>13.300777593854962</v>
      </c>
    </row>
    <row r="52" spans="1:15" x14ac:dyDescent="0.2">
      <c r="A52" s="19" t="s">
        <v>174</v>
      </c>
      <c r="B52" s="76">
        <v>3.3511285399708011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2.9472516641228999</v>
      </c>
      <c r="I52" s="76">
        <v>4.4208774961843496</v>
      </c>
      <c r="J52" s="76">
        <v>0</v>
      </c>
      <c r="K52" s="76">
        <v>0</v>
      </c>
      <c r="L52" s="76">
        <v>0</v>
      </c>
      <c r="M52" s="76">
        <v>0</v>
      </c>
      <c r="N52" s="76">
        <v>2</v>
      </c>
      <c r="O52" s="76">
        <v>12.71925770027805</v>
      </c>
    </row>
    <row r="53" spans="1:15" x14ac:dyDescent="0.2">
      <c r="A53" s="19" t="s">
        <v>175</v>
      </c>
      <c r="B53" s="76">
        <v>0</v>
      </c>
      <c r="C53" s="76">
        <v>0</v>
      </c>
      <c r="D53" s="76">
        <v>0</v>
      </c>
      <c r="E53" s="76">
        <v>0</v>
      </c>
      <c r="F53" s="76">
        <v>2.1175559344417998</v>
      </c>
      <c r="G53" s="76">
        <v>0</v>
      </c>
      <c r="H53" s="76">
        <v>3.3267911135697594</v>
      </c>
      <c r="I53" s="76">
        <v>14.853570380995357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20.297917429006915</v>
      </c>
    </row>
    <row r="54" spans="1:15" ht="25.5" x14ac:dyDescent="0.2">
      <c r="A54" s="19" t="s">
        <v>176</v>
      </c>
      <c r="B54" s="76">
        <v>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1.4898407573153603</v>
      </c>
      <c r="I54" s="76">
        <v>5.69268854576341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7.1825293030787698</v>
      </c>
    </row>
    <row r="55" spans="1:15" x14ac:dyDescent="0.2">
      <c r="A55" s="19" t="s">
        <v>177</v>
      </c>
      <c r="B55" s="76">
        <v>0</v>
      </c>
      <c r="C55" s="76">
        <v>0</v>
      </c>
      <c r="D55" s="76">
        <v>0</v>
      </c>
      <c r="E55" s="76">
        <v>0</v>
      </c>
      <c r="F55" s="76">
        <v>2.0060002367915004</v>
      </c>
      <c r="G55" s="76">
        <v>15.04500177593625</v>
      </c>
      <c r="H55" s="76">
        <v>7.0210008287702497</v>
      </c>
      <c r="I55" s="76">
        <v>37.283068103344803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61.355070944842801</v>
      </c>
    </row>
    <row r="56" spans="1:15" x14ac:dyDescent="0.2">
      <c r="A56" s="19" t="s">
        <v>178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v>4.7842152870954902</v>
      </c>
      <c r="H56" s="76">
        <v>1.0582952868064301</v>
      </c>
      <c r="I56" s="76">
        <v>23.890054295568675</v>
      </c>
      <c r="J56" s="76">
        <v>0</v>
      </c>
      <c r="K56" s="76">
        <v>0</v>
      </c>
      <c r="L56" s="76">
        <v>1.81312120209452</v>
      </c>
      <c r="M56" s="76">
        <v>0</v>
      </c>
      <c r="N56" s="76">
        <v>0</v>
      </c>
      <c r="O56" s="76">
        <v>31.545686071565115</v>
      </c>
    </row>
    <row r="57" spans="1:15" x14ac:dyDescent="0.2">
      <c r="A57" s="19" t="s">
        <v>179</v>
      </c>
      <c r="B57" s="76">
        <v>0</v>
      </c>
      <c r="C57" s="76">
        <v>0</v>
      </c>
      <c r="D57" s="76">
        <v>0</v>
      </c>
      <c r="E57" s="76">
        <v>0</v>
      </c>
      <c r="F57" s="76">
        <v>1.08166157290906</v>
      </c>
      <c r="G57" s="76">
        <v>1.08166157290906</v>
      </c>
      <c r="H57" s="76">
        <v>0</v>
      </c>
      <c r="I57" s="76">
        <v>28.213498174883711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30.376821320701829</v>
      </c>
    </row>
    <row r="58" spans="1:15" x14ac:dyDescent="0.2">
      <c r="A58" s="19" t="s">
        <v>180</v>
      </c>
      <c r="B58" s="76">
        <v>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1.3901518432466002</v>
      </c>
      <c r="I58" s="76">
        <v>8.5919481113387306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9.9820999545853315</v>
      </c>
    </row>
    <row r="59" spans="1:15" x14ac:dyDescent="0.2">
      <c r="A59" s="19" t="s">
        <v>181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4.2543161079493803</v>
      </c>
      <c r="J59" s="76">
        <v>0</v>
      </c>
      <c r="K59" s="76">
        <v>0</v>
      </c>
      <c r="L59" s="76">
        <v>4.2543161079493803</v>
      </c>
      <c r="M59" s="76">
        <v>0</v>
      </c>
      <c r="N59" s="76">
        <v>0</v>
      </c>
      <c r="O59" s="76">
        <v>8.5086322158987606</v>
      </c>
    </row>
    <row r="60" spans="1:15" x14ac:dyDescent="0.2">
      <c r="A60" s="19" t="s">
        <v>182</v>
      </c>
      <c r="B60" s="76">
        <v>0</v>
      </c>
      <c r="C60" s="76">
        <v>0</v>
      </c>
      <c r="D60" s="76">
        <v>0</v>
      </c>
      <c r="E60" s="76">
        <v>0</v>
      </c>
      <c r="F60" s="76">
        <v>12.767049750450859</v>
      </c>
      <c r="G60" s="76">
        <v>4.40045134585512</v>
      </c>
      <c r="H60" s="76">
        <v>0</v>
      </c>
      <c r="I60" s="76">
        <v>6.3419172780965196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76">
        <v>23.5094183744025</v>
      </c>
    </row>
    <row r="61" spans="1:15" x14ac:dyDescent="0.2">
      <c r="A61" s="19" t="s">
        <v>183</v>
      </c>
      <c r="B61" s="422">
        <v>0</v>
      </c>
      <c r="C61" s="422">
        <v>0</v>
      </c>
      <c r="D61" s="422">
        <v>0</v>
      </c>
      <c r="E61" s="422">
        <v>0</v>
      </c>
      <c r="F61" s="422">
        <v>0</v>
      </c>
      <c r="G61" s="422">
        <v>0</v>
      </c>
      <c r="H61" s="422">
        <v>0</v>
      </c>
      <c r="I61" s="422">
        <v>0</v>
      </c>
      <c r="J61" s="422">
        <v>0</v>
      </c>
      <c r="K61" s="422">
        <v>0</v>
      </c>
      <c r="L61" s="422">
        <v>0</v>
      </c>
      <c r="M61" s="76">
        <v>0</v>
      </c>
      <c r="N61" s="422">
        <v>0</v>
      </c>
      <c r="O61" s="76">
        <v>0</v>
      </c>
    </row>
    <row r="62" spans="1:15" ht="13.5" thickBot="1" x14ac:dyDescent="0.25">
      <c r="A62" s="388" t="s">
        <v>184</v>
      </c>
      <c r="B62" s="389">
        <v>0</v>
      </c>
      <c r="C62" s="389">
        <v>0</v>
      </c>
      <c r="D62" s="389">
        <v>0</v>
      </c>
      <c r="E62" s="389">
        <v>0</v>
      </c>
      <c r="F62" s="389">
        <v>0</v>
      </c>
      <c r="G62" s="389">
        <v>0</v>
      </c>
      <c r="H62" s="389">
        <v>0</v>
      </c>
      <c r="I62" s="389">
        <v>9.4384416492591203</v>
      </c>
      <c r="J62" s="389">
        <v>0</v>
      </c>
      <c r="K62" s="389">
        <v>0</v>
      </c>
      <c r="L62" s="389">
        <v>0</v>
      </c>
      <c r="M62" s="389">
        <v>0</v>
      </c>
      <c r="N62" s="389">
        <v>0</v>
      </c>
      <c r="O62" s="389">
        <v>9.4384416492591203</v>
      </c>
    </row>
    <row r="63" spans="1:15" x14ac:dyDescent="0.2">
      <c r="A63" s="21" t="s">
        <v>228</v>
      </c>
    </row>
    <row r="64" spans="1:15" x14ac:dyDescent="0.2">
      <c r="A64" s="8" t="s">
        <v>252</v>
      </c>
    </row>
  </sheetData>
  <mergeCells count="18">
    <mergeCell ref="C5:C6"/>
    <mergeCell ref="D5:D6"/>
    <mergeCell ref="A1:K1"/>
    <mergeCell ref="G24:G25"/>
    <mergeCell ref="N24:N25"/>
    <mergeCell ref="B24:B25"/>
    <mergeCell ref="C24:C25"/>
    <mergeCell ref="D24:D25"/>
    <mergeCell ref="E24:E25"/>
    <mergeCell ref="F24:F25"/>
    <mergeCell ref="B5:B6"/>
    <mergeCell ref="O24:O25"/>
    <mergeCell ref="H24:H25"/>
    <mergeCell ref="I24:I25"/>
    <mergeCell ref="J24:J25"/>
    <mergeCell ref="K24:K25"/>
    <mergeCell ref="L24:L25"/>
    <mergeCell ref="M24:M25"/>
  </mergeCells>
  <pageMargins left="0.23622047244094491" right="0.23622047244094491" top="0.74803149606299213" bottom="0.74803149606299213" header="0.31496062992125984" footer="0.31496062992125984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S67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77.5703125" style="9" customWidth="1"/>
    <col min="2" max="2" width="21.85546875" style="9" customWidth="1"/>
    <col min="3" max="3" width="24" style="9" customWidth="1"/>
    <col min="4" max="4" width="23" style="9" customWidth="1"/>
    <col min="5" max="14" width="21.85546875" style="9" customWidth="1"/>
    <col min="15" max="15" width="21.85546875" style="93" customWidth="1"/>
    <col min="16" max="16384" width="11.42578125" style="9"/>
  </cols>
  <sheetData>
    <row r="1" spans="1:253" x14ac:dyDescent="0.2">
      <c r="A1" s="434" t="s">
        <v>236</v>
      </c>
      <c r="B1" s="434"/>
      <c r="C1" s="434"/>
      <c r="D1" s="434"/>
      <c r="E1" s="434"/>
      <c r="F1" s="434"/>
      <c r="G1" s="434"/>
      <c r="H1" s="434"/>
      <c r="I1" s="434"/>
      <c r="J1" s="20"/>
      <c r="K1" s="20"/>
      <c r="L1" s="20"/>
      <c r="M1" s="20"/>
      <c r="N1" s="20"/>
      <c r="O1" s="83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1"/>
    </row>
    <row r="2" spans="1:253" s="24" customFormat="1" x14ac:dyDescent="0.2">
      <c r="A2" s="10" t="s">
        <v>346</v>
      </c>
      <c r="B2" s="10"/>
      <c r="C2" s="10"/>
      <c r="D2" s="10"/>
      <c r="E2" s="10"/>
      <c r="F2" s="10"/>
      <c r="G2" s="10"/>
      <c r="H2" s="10"/>
      <c r="I2" s="10"/>
      <c r="J2" s="23"/>
      <c r="K2" s="23"/>
      <c r="L2" s="22"/>
      <c r="M2" s="22"/>
      <c r="N2" s="22"/>
      <c r="O2" s="355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</row>
    <row r="3" spans="1:253" x14ac:dyDescent="0.2">
      <c r="A3" s="29"/>
      <c r="B3" s="29"/>
      <c r="C3" s="29"/>
      <c r="D3" s="29"/>
      <c r="E3" s="29"/>
      <c r="F3" s="29"/>
      <c r="G3" s="29"/>
      <c r="H3" s="29"/>
      <c r="I3" s="29"/>
      <c r="J3" s="20"/>
      <c r="K3" s="20"/>
      <c r="L3" s="25"/>
      <c r="M3" s="25"/>
      <c r="N3" s="25"/>
      <c r="O3" s="350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</row>
    <row r="4" spans="1:253" x14ac:dyDescent="0.2">
      <c r="A4" s="13" t="s">
        <v>323</v>
      </c>
      <c r="B4" s="13"/>
      <c r="C4" s="57"/>
      <c r="D4" s="14"/>
      <c r="J4" s="20"/>
      <c r="K4" s="20"/>
      <c r="L4" s="20"/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</row>
    <row r="5" spans="1:253" ht="15.6" customHeight="1" thickBot="1" x14ac:dyDescent="0.25">
      <c r="A5" s="78"/>
      <c r="B5" s="243" t="s">
        <v>40</v>
      </c>
      <c r="C5" s="243" t="s">
        <v>41</v>
      </c>
      <c r="D5" s="243" t="s">
        <v>18</v>
      </c>
      <c r="F5" s="79"/>
      <c r="G5" s="79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</row>
    <row r="6" spans="1:253" x14ac:dyDescent="0.2">
      <c r="A6" s="89" t="s">
        <v>21</v>
      </c>
      <c r="B6" s="246">
        <v>48</v>
      </c>
      <c r="C6" s="246">
        <v>26</v>
      </c>
      <c r="D6" s="246">
        <v>74</v>
      </c>
    </row>
    <row r="7" spans="1:253" x14ac:dyDescent="0.2">
      <c r="A7" s="90" t="s">
        <v>20</v>
      </c>
      <c r="B7" s="91">
        <v>1</v>
      </c>
      <c r="C7" s="91">
        <v>0</v>
      </c>
      <c r="D7" s="41">
        <v>1</v>
      </c>
      <c r="E7" s="37"/>
      <c r="F7" s="37"/>
      <c r="G7" s="37"/>
    </row>
    <row r="8" spans="1:253" x14ac:dyDescent="0.2">
      <c r="A8" s="90" t="s">
        <v>22</v>
      </c>
      <c r="B8" s="91">
        <v>4</v>
      </c>
      <c r="C8" s="91">
        <v>4</v>
      </c>
      <c r="D8" s="41">
        <v>8</v>
      </c>
      <c r="E8" s="37"/>
      <c r="F8" s="37"/>
      <c r="G8" s="37"/>
    </row>
    <row r="9" spans="1:253" x14ac:dyDescent="0.2">
      <c r="A9" s="90" t="s">
        <v>23</v>
      </c>
      <c r="B9" s="91">
        <v>7</v>
      </c>
      <c r="C9" s="91">
        <v>2</v>
      </c>
      <c r="D9" s="41">
        <v>9</v>
      </c>
      <c r="E9" s="37"/>
      <c r="F9" s="37"/>
      <c r="G9" s="37"/>
    </row>
    <row r="10" spans="1:253" x14ac:dyDescent="0.2">
      <c r="A10" s="90" t="s">
        <v>24</v>
      </c>
      <c r="B10" s="91">
        <v>15</v>
      </c>
      <c r="C10" s="91">
        <v>11</v>
      </c>
      <c r="D10" s="41">
        <v>26</v>
      </c>
      <c r="E10" s="37"/>
      <c r="F10" s="37"/>
      <c r="G10" s="37"/>
    </row>
    <row r="11" spans="1:253" x14ac:dyDescent="0.2">
      <c r="A11" s="90" t="s">
        <v>25</v>
      </c>
      <c r="B11" s="91">
        <v>17</v>
      </c>
      <c r="C11" s="91">
        <v>22</v>
      </c>
      <c r="D11" s="41">
        <v>39</v>
      </c>
      <c r="E11" s="37"/>
      <c r="F11" s="37"/>
      <c r="G11" s="37"/>
    </row>
    <row r="12" spans="1:253" x14ac:dyDescent="0.2">
      <c r="A12" s="90" t="s">
        <v>26</v>
      </c>
      <c r="B12" s="91">
        <v>45</v>
      </c>
      <c r="C12" s="91">
        <v>47</v>
      </c>
      <c r="D12" s="41">
        <v>92</v>
      </c>
      <c r="E12" s="37"/>
      <c r="F12" s="37"/>
      <c r="G12" s="37"/>
    </row>
    <row r="13" spans="1:253" x14ac:dyDescent="0.2">
      <c r="A13" s="90" t="s">
        <v>27</v>
      </c>
      <c r="B13" s="91">
        <v>40</v>
      </c>
      <c r="C13" s="91">
        <v>40</v>
      </c>
      <c r="D13" s="41">
        <v>80</v>
      </c>
      <c r="E13" s="37"/>
      <c r="F13" s="37"/>
      <c r="G13" s="37"/>
    </row>
    <row r="14" spans="1:253" x14ac:dyDescent="0.2">
      <c r="A14" s="90" t="s">
        <v>28</v>
      </c>
      <c r="B14" s="91">
        <v>21</v>
      </c>
      <c r="C14" s="91">
        <v>101</v>
      </c>
      <c r="D14" s="41">
        <v>122</v>
      </c>
      <c r="E14" s="37"/>
      <c r="F14" s="37"/>
      <c r="G14" s="37"/>
    </row>
    <row r="15" spans="1:253" x14ac:dyDescent="0.2">
      <c r="A15" s="90" t="s">
        <v>29</v>
      </c>
      <c r="B15" s="91">
        <v>0</v>
      </c>
      <c r="C15" s="91">
        <v>2</v>
      </c>
      <c r="D15" s="41">
        <v>2</v>
      </c>
      <c r="E15" s="37"/>
      <c r="F15" s="37"/>
      <c r="G15" s="37"/>
    </row>
    <row r="16" spans="1:253" x14ac:dyDescent="0.2">
      <c r="A16" s="90" t="s">
        <v>30</v>
      </c>
      <c r="B16" s="91">
        <v>0</v>
      </c>
      <c r="C16" s="91">
        <v>9</v>
      </c>
      <c r="D16" s="41">
        <v>9</v>
      </c>
      <c r="E16" s="37"/>
      <c r="F16" s="37"/>
      <c r="G16" s="37"/>
    </row>
    <row r="17" spans="1:15" x14ac:dyDescent="0.2">
      <c r="A17" s="90" t="s">
        <v>31</v>
      </c>
      <c r="B17" s="91">
        <v>0</v>
      </c>
      <c r="C17" s="91">
        <v>0</v>
      </c>
      <c r="D17" s="41">
        <v>0</v>
      </c>
      <c r="E17" s="37"/>
      <c r="F17" s="37"/>
      <c r="G17" s="37"/>
    </row>
    <row r="18" spans="1:15" x14ac:dyDescent="0.2">
      <c r="A18" s="90" t="s">
        <v>32</v>
      </c>
      <c r="B18" s="91">
        <v>2</v>
      </c>
      <c r="C18" s="91">
        <v>0</v>
      </c>
      <c r="D18" s="41">
        <v>2</v>
      </c>
      <c r="E18" s="37"/>
      <c r="F18" s="37"/>
      <c r="G18" s="37"/>
    </row>
    <row r="19" spans="1:15" ht="13.5" thickBot="1" x14ac:dyDescent="0.25">
      <c r="A19" s="81" t="s">
        <v>19</v>
      </c>
      <c r="B19" s="92">
        <v>200</v>
      </c>
      <c r="C19" s="92">
        <v>264</v>
      </c>
      <c r="D19" s="354">
        <v>464</v>
      </c>
    </row>
    <row r="20" spans="1:15" ht="19.149999999999999" customHeight="1" x14ac:dyDescent="0.2">
      <c r="A20" s="93"/>
      <c r="B20" s="93"/>
    </row>
    <row r="21" spans="1:15" x14ac:dyDescent="0.2">
      <c r="A21" s="252" t="s">
        <v>323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456"/>
      <c r="O21" s="456"/>
    </row>
    <row r="22" spans="1:15" ht="15.75" customHeight="1" x14ac:dyDescent="0.2">
      <c r="A22" s="15"/>
      <c r="B22" s="435" t="s">
        <v>21</v>
      </c>
      <c r="C22" s="435" t="s">
        <v>20</v>
      </c>
      <c r="D22" s="435" t="s">
        <v>22</v>
      </c>
      <c r="E22" s="435" t="s">
        <v>23</v>
      </c>
      <c r="F22" s="435" t="s">
        <v>24</v>
      </c>
      <c r="G22" s="435" t="s">
        <v>25</v>
      </c>
      <c r="H22" s="435" t="s">
        <v>26</v>
      </c>
      <c r="I22" s="435" t="s">
        <v>27</v>
      </c>
      <c r="J22" s="435" t="s">
        <v>28</v>
      </c>
      <c r="K22" s="435" t="s">
        <v>29</v>
      </c>
      <c r="L22" s="435" t="s">
        <v>30</v>
      </c>
      <c r="M22" s="435" t="s">
        <v>31</v>
      </c>
      <c r="N22" s="435" t="s">
        <v>32</v>
      </c>
      <c r="O22" s="435" t="s">
        <v>19</v>
      </c>
    </row>
    <row r="23" spans="1:15" x14ac:dyDescent="0.2">
      <c r="A23" s="15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</row>
    <row r="24" spans="1:15" ht="33.75" customHeight="1" thickBot="1" x14ac:dyDescent="0.25">
      <c r="A24" s="94"/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</row>
    <row r="25" spans="1:15" x14ac:dyDescent="0.2">
      <c r="A25" s="95" t="s">
        <v>4</v>
      </c>
      <c r="B25" s="390">
        <v>74</v>
      </c>
      <c r="C25" s="390">
        <v>1</v>
      </c>
      <c r="D25" s="390">
        <v>8</v>
      </c>
      <c r="E25" s="390">
        <v>9</v>
      </c>
      <c r="F25" s="390">
        <v>26</v>
      </c>
      <c r="G25" s="390">
        <v>39</v>
      </c>
      <c r="H25" s="390">
        <v>92</v>
      </c>
      <c r="I25" s="390">
        <v>80</v>
      </c>
      <c r="J25" s="390">
        <v>122</v>
      </c>
      <c r="K25" s="390">
        <v>2</v>
      </c>
      <c r="L25" s="390">
        <v>9</v>
      </c>
      <c r="M25" s="96">
        <v>0</v>
      </c>
      <c r="N25" s="96">
        <v>2</v>
      </c>
      <c r="O25" s="356">
        <v>464</v>
      </c>
    </row>
    <row r="26" spans="1:15" x14ac:dyDescent="0.2">
      <c r="A26" s="17" t="s">
        <v>187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x14ac:dyDescent="0.2">
      <c r="A27" s="253" t="s">
        <v>5</v>
      </c>
      <c r="B27" s="96">
        <v>0</v>
      </c>
      <c r="C27" s="96">
        <v>0</v>
      </c>
      <c r="D27" s="96">
        <v>0</v>
      </c>
      <c r="E27" s="97">
        <v>0</v>
      </c>
      <c r="F27" s="97">
        <v>9.3415894047096995</v>
      </c>
      <c r="G27" s="97">
        <v>9.3415894047096995</v>
      </c>
      <c r="H27" s="97">
        <v>9.2808034022771562</v>
      </c>
      <c r="I27" s="97">
        <v>15.459381133004673</v>
      </c>
      <c r="J27" s="97">
        <v>38</v>
      </c>
      <c r="K27" s="97">
        <v>0</v>
      </c>
      <c r="L27" s="97">
        <v>0</v>
      </c>
      <c r="M27" s="97">
        <v>0</v>
      </c>
      <c r="N27" s="97">
        <v>0</v>
      </c>
      <c r="O27" s="357">
        <v>81.423363344701229</v>
      </c>
    </row>
    <row r="28" spans="1:15" x14ac:dyDescent="0.2">
      <c r="A28" s="253" t="s">
        <v>6</v>
      </c>
      <c r="B28" s="97">
        <v>41.288026496756885</v>
      </c>
      <c r="C28" s="97">
        <v>0</v>
      </c>
      <c r="D28" s="97">
        <v>1</v>
      </c>
      <c r="E28" s="97">
        <v>6.0493926365172506</v>
      </c>
      <c r="F28" s="97">
        <v>12.767049750450854</v>
      </c>
      <c r="G28" s="97">
        <v>2.8947827750035815</v>
      </c>
      <c r="H28" s="97">
        <v>30.948099810100665</v>
      </c>
      <c r="I28" s="97">
        <v>26.810905437746538</v>
      </c>
      <c r="J28" s="97">
        <v>51.932464374646727</v>
      </c>
      <c r="K28" s="97">
        <v>2</v>
      </c>
      <c r="L28" s="97">
        <v>6</v>
      </c>
      <c r="M28" s="97">
        <v>0</v>
      </c>
      <c r="N28" s="97">
        <v>2</v>
      </c>
      <c r="O28" s="357">
        <v>183.69072128122252</v>
      </c>
    </row>
    <row r="29" spans="1:15" x14ac:dyDescent="0.2">
      <c r="A29" s="253" t="s">
        <v>7</v>
      </c>
      <c r="B29" s="97">
        <v>32.530745975237195</v>
      </c>
      <c r="C29" s="97">
        <v>1</v>
      </c>
      <c r="D29" s="97">
        <v>8</v>
      </c>
      <c r="E29" s="97">
        <v>3.2349612444367901</v>
      </c>
      <c r="F29" s="97">
        <v>3.7211818819054439</v>
      </c>
      <c r="G29" s="97">
        <v>27.034616269322775</v>
      </c>
      <c r="H29" s="97">
        <v>51.067673070505364</v>
      </c>
      <c r="I29" s="97">
        <v>38.355350512998228</v>
      </c>
      <c r="J29" s="97">
        <v>30.78444008424983</v>
      </c>
      <c r="K29" s="97">
        <v>0</v>
      </c>
      <c r="L29" s="97">
        <v>3</v>
      </c>
      <c r="M29" s="97">
        <v>0</v>
      </c>
      <c r="N29" s="97">
        <v>0</v>
      </c>
      <c r="O29" s="357">
        <v>198.72896903865563</v>
      </c>
    </row>
    <row r="30" spans="1:15" x14ac:dyDescent="0.2">
      <c r="A30" s="17" t="s">
        <v>186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2">
      <c r="A31" s="19" t="s">
        <v>8</v>
      </c>
      <c r="B31" s="97">
        <v>64</v>
      </c>
      <c r="C31" s="97">
        <v>1</v>
      </c>
      <c r="D31" s="97">
        <v>5</v>
      </c>
      <c r="E31" s="97">
        <v>9</v>
      </c>
      <c r="F31" s="97">
        <v>24</v>
      </c>
      <c r="G31" s="97">
        <v>39</v>
      </c>
      <c r="H31" s="97">
        <v>68</v>
      </c>
      <c r="I31" s="97">
        <v>75</v>
      </c>
      <c r="J31" s="97">
        <v>101</v>
      </c>
      <c r="K31" s="97">
        <v>2</v>
      </c>
      <c r="L31" s="97">
        <v>9</v>
      </c>
      <c r="M31" s="97">
        <v>0</v>
      </c>
      <c r="N31" s="97">
        <v>2</v>
      </c>
      <c r="O31" s="357">
        <v>399</v>
      </c>
    </row>
    <row r="32" spans="1:15" x14ac:dyDescent="0.2">
      <c r="A32" s="19" t="s">
        <v>9</v>
      </c>
      <c r="B32" s="97">
        <v>10</v>
      </c>
      <c r="C32" s="97">
        <v>0</v>
      </c>
      <c r="D32" s="97">
        <v>3</v>
      </c>
      <c r="E32" s="97">
        <v>0</v>
      </c>
      <c r="F32" s="97">
        <v>2</v>
      </c>
      <c r="G32" s="97">
        <v>0</v>
      </c>
      <c r="H32" s="97">
        <v>23</v>
      </c>
      <c r="I32" s="97">
        <v>5</v>
      </c>
      <c r="J32" s="97">
        <v>22</v>
      </c>
      <c r="K32" s="97">
        <v>0</v>
      </c>
      <c r="L32" s="97">
        <v>0</v>
      </c>
      <c r="M32" s="97">
        <v>0</v>
      </c>
      <c r="N32" s="97">
        <v>0</v>
      </c>
      <c r="O32" s="357">
        <v>65</v>
      </c>
    </row>
    <row r="33" spans="1:15" x14ac:dyDescent="0.2">
      <c r="A33" s="17" t="s">
        <v>188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</row>
    <row r="34" spans="1:15" x14ac:dyDescent="0.2">
      <c r="A34" s="19" t="s">
        <v>189</v>
      </c>
      <c r="B34" s="97">
        <v>0</v>
      </c>
      <c r="C34" s="97">
        <v>0</v>
      </c>
      <c r="D34" s="97">
        <v>0</v>
      </c>
      <c r="E34" s="97">
        <v>0</v>
      </c>
      <c r="F34" s="97">
        <v>0</v>
      </c>
      <c r="G34" s="97">
        <v>5.0000000000000009</v>
      </c>
      <c r="H34" s="97">
        <v>5.0000000000000009</v>
      </c>
      <c r="I34" s="97">
        <v>5.0000000000000009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357">
        <v>15.000000000000004</v>
      </c>
    </row>
    <row r="35" spans="1:15" x14ac:dyDescent="0.2">
      <c r="A35" s="19" t="s">
        <v>191</v>
      </c>
      <c r="B35" s="97">
        <v>0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357">
        <v>0</v>
      </c>
    </row>
    <row r="36" spans="1:15" x14ac:dyDescent="0.2">
      <c r="A36" s="19" t="s">
        <v>190</v>
      </c>
      <c r="B36" s="97">
        <v>74</v>
      </c>
      <c r="C36" s="97">
        <v>1</v>
      </c>
      <c r="D36" s="97">
        <v>9</v>
      </c>
      <c r="E36" s="97">
        <v>9</v>
      </c>
      <c r="F36" s="97">
        <v>26</v>
      </c>
      <c r="G36" s="97">
        <v>34.270988449036146</v>
      </c>
      <c r="H36" s="97">
        <v>86.296576282883336</v>
      </c>
      <c r="I36" s="97">
        <v>75.625637083749638</v>
      </c>
      <c r="J36" s="97">
        <v>121</v>
      </c>
      <c r="K36" s="97">
        <v>2</v>
      </c>
      <c r="L36" s="97">
        <v>9</v>
      </c>
      <c r="M36" s="97">
        <v>0</v>
      </c>
      <c r="N36" s="97">
        <v>2</v>
      </c>
      <c r="O36" s="357">
        <v>449.19320181566911</v>
      </c>
    </row>
    <row r="37" spans="1:15" x14ac:dyDescent="0.2">
      <c r="A37" s="17" t="s">
        <v>10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x14ac:dyDescent="0.2">
      <c r="A38" s="19" t="s">
        <v>162</v>
      </c>
      <c r="B38" s="97">
        <v>3.4368994682350502</v>
      </c>
      <c r="C38" s="97">
        <v>1.0000000000000004</v>
      </c>
      <c r="D38" s="97">
        <v>0</v>
      </c>
      <c r="E38" s="97">
        <v>0</v>
      </c>
      <c r="F38" s="97">
        <v>0</v>
      </c>
      <c r="G38" s="97">
        <v>0</v>
      </c>
      <c r="H38" s="97">
        <v>32.240216474395105</v>
      </c>
      <c r="I38" s="97">
        <v>2.2497160936881508</v>
      </c>
      <c r="J38" s="97">
        <v>85.324470574128242</v>
      </c>
      <c r="K38" s="97">
        <v>0</v>
      </c>
      <c r="L38" s="97">
        <v>4.2303300865442894</v>
      </c>
      <c r="M38" s="97">
        <v>0</v>
      </c>
      <c r="N38" s="97">
        <v>0</v>
      </c>
      <c r="O38" s="357">
        <v>128.48163269699083</v>
      </c>
    </row>
    <row r="39" spans="1:15" x14ac:dyDescent="0.2">
      <c r="A39" s="19" t="s">
        <v>163</v>
      </c>
      <c r="B39" s="97">
        <v>0</v>
      </c>
      <c r="C39" s="97">
        <v>0</v>
      </c>
      <c r="D39" s="97">
        <v>1.2002185558677501</v>
      </c>
      <c r="E39" s="97">
        <v>0</v>
      </c>
      <c r="F39" s="97">
        <v>0</v>
      </c>
      <c r="G39" s="97">
        <v>0</v>
      </c>
      <c r="H39" s="97">
        <v>2.46414001841356</v>
      </c>
      <c r="I39" s="97">
        <v>1.2431542478424098</v>
      </c>
      <c r="J39" s="97">
        <v>6.1506670699661292</v>
      </c>
      <c r="K39" s="97">
        <v>0</v>
      </c>
      <c r="L39" s="97">
        <v>0</v>
      </c>
      <c r="M39" s="97">
        <v>0</v>
      </c>
      <c r="N39" s="97">
        <v>0</v>
      </c>
      <c r="O39" s="357">
        <v>11.05817989208985</v>
      </c>
    </row>
    <row r="40" spans="1:15" x14ac:dyDescent="0.2">
      <c r="A40" s="19" t="s">
        <v>164</v>
      </c>
      <c r="B40" s="97">
        <v>0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0</v>
      </c>
      <c r="O40" s="357">
        <v>0</v>
      </c>
    </row>
    <row r="41" spans="1:15" x14ac:dyDescent="0.2">
      <c r="A41" s="19" t="s">
        <v>165</v>
      </c>
      <c r="B41" s="97">
        <v>0</v>
      </c>
      <c r="C41" s="97">
        <v>0</v>
      </c>
      <c r="D41" s="97">
        <v>0</v>
      </c>
      <c r="E41" s="97">
        <v>0</v>
      </c>
      <c r="F41" s="97">
        <v>0</v>
      </c>
      <c r="G41" s="97">
        <v>0</v>
      </c>
      <c r="H41" s="97">
        <v>0</v>
      </c>
      <c r="I41" s="97">
        <v>0</v>
      </c>
      <c r="J41" s="97">
        <v>0</v>
      </c>
      <c r="K41" s="97">
        <v>1.1030078591038499</v>
      </c>
      <c r="L41" s="97">
        <v>0</v>
      </c>
      <c r="M41" s="97">
        <v>0</v>
      </c>
      <c r="N41" s="97">
        <v>0</v>
      </c>
      <c r="O41" s="357">
        <v>1.1030078591038499</v>
      </c>
    </row>
    <row r="42" spans="1:15" x14ac:dyDescent="0.2">
      <c r="A42" s="19" t="s">
        <v>166</v>
      </c>
      <c r="B42" s="97">
        <v>0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7">
        <v>0</v>
      </c>
      <c r="K42" s="97">
        <v>0</v>
      </c>
      <c r="L42" s="97">
        <v>0</v>
      </c>
      <c r="M42" s="97">
        <v>0</v>
      </c>
      <c r="N42" s="97">
        <v>0</v>
      </c>
      <c r="O42" s="357">
        <v>0</v>
      </c>
    </row>
    <row r="43" spans="1:15" x14ac:dyDescent="0.2">
      <c r="A43" s="19" t="s">
        <v>167</v>
      </c>
      <c r="B43" s="97">
        <v>0</v>
      </c>
      <c r="C43" s="97">
        <v>0</v>
      </c>
      <c r="D43" s="97">
        <v>0</v>
      </c>
      <c r="E43" s="97"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357">
        <v>0</v>
      </c>
    </row>
    <row r="44" spans="1:15" ht="25.5" x14ac:dyDescent="0.2">
      <c r="A44" s="19" t="s">
        <v>185</v>
      </c>
      <c r="B44" s="97">
        <v>0</v>
      </c>
      <c r="C44" s="97">
        <v>0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15.619736984542474</v>
      </c>
      <c r="K44" s="97">
        <v>0</v>
      </c>
      <c r="L44" s="97">
        <v>0</v>
      </c>
      <c r="M44" s="97">
        <v>0</v>
      </c>
      <c r="N44" s="97">
        <v>0</v>
      </c>
      <c r="O44" s="357">
        <v>15.619736984542474</v>
      </c>
    </row>
    <row r="45" spans="1:15" x14ac:dyDescent="0.2">
      <c r="A45" s="19" t="s">
        <v>168</v>
      </c>
      <c r="B45" s="97">
        <v>0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357">
        <v>0</v>
      </c>
    </row>
    <row r="46" spans="1:15" x14ac:dyDescent="0.2">
      <c r="A46" s="19" t="s">
        <v>169</v>
      </c>
      <c r="B46" s="97">
        <v>0</v>
      </c>
      <c r="C46" s="97">
        <v>0</v>
      </c>
      <c r="D46" s="97">
        <v>0</v>
      </c>
      <c r="E46" s="97">
        <v>0</v>
      </c>
      <c r="F46" s="97">
        <v>9.3415894047096995</v>
      </c>
      <c r="G46" s="97">
        <v>9.3415894047096995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  <c r="O46" s="357">
        <v>18.683178809419399</v>
      </c>
    </row>
    <row r="47" spans="1:15" x14ac:dyDescent="0.2">
      <c r="A47" s="19" t="s">
        <v>170</v>
      </c>
      <c r="B47" s="97">
        <v>0</v>
      </c>
      <c r="C47" s="97">
        <v>0</v>
      </c>
      <c r="D47" s="97">
        <v>0</v>
      </c>
      <c r="E47" s="97">
        <v>0</v>
      </c>
      <c r="F47" s="97">
        <v>0</v>
      </c>
      <c r="G47" s="97">
        <v>5</v>
      </c>
      <c r="H47" s="97">
        <v>5</v>
      </c>
      <c r="I47" s="97">
        <v>5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357">
        <v>15</v>
      </c>
    </row>
    <row r="48" spans="1:15" x14ac:dyDescent="0.2">
      <c r="A48" s="19" t="s">
        <v>171</v>
      </c>
      <c r="B48" s="97">
        <v>21.952586967355728</v>
      </c>
      <c r="C48" s="97">
        <v>0</v>
      </c>
      <c r="D48" s="97">
        <v>0</v>
      </c>
      <c r="E48" s="97">
        <v>1.1973877553090504</v>
      </c>
      <c r="F48" s="97">
        <v>0</v>
      </c>
      <c r="G48" s="97">
        <v>3.5921632659271481</v>
      </c>
      <c r="H48" s="97">
        <v>33.676690326174025</v>
      </c>
      <c r="I48" s="97">
        <v>0</v>
      </c>
      <c r="J48" s="97">
        <v>12.677986488738563</v>
      </c>
      <c r="K48" s="97">
        <v>0</v>
      </c>
      <c r="L48" s="97">
        <v>2.4975116185774788</v>
      </c>
      <c r="M48" s="97">
        <v>0</v>
      </c>
      <c r="N48" s="97">
        <v>0</v>
      </c>
      <c r="O48" s="357">
        <v>75.594326422081991</v>
      </c>
    </row>
    <row r="49" spans="1:15" ht="25.5" x14ac:dyDescent="0.2">
      <c r="A49" s="19" t="s">
        <v>172</v>
      </c>
      <c r="B49" s="97">
        <v>45.078157496432503</v>
      </c>
      <c r="C49" s="97">
        <v>0</v>
      </c>
      <c r="D49" s="97">
        <v>7.5750396913323188</v>
      </c>
      <c r="E49" s="97">
        <v>8.0869661256449898</v>
      </c>
      <c r="F49" s="97">
        <v>0</v>
      </c>
      <c r="G49" s="97">
        <v>0</v>
      </c>
      <c r="H49" s="97">
        <v>9.9935641046548298</v>
      </c>
      <c r="I49" s="97">
        <v>4.3859981233704204</v>
      </c>
      <c r="J49" s="97">
        <v>2.15954511928653</v>
      </c>
      <c r="K49" s="97">
        <v>1.1742123171213399</v>
      </c>
      <c r="L49" s="97">
        <v>0</v>
      </c>
      <c r="M49" s="97">
        <v>0</v>
      </c>
      <c r="N49" s="97">
        <v>0</v>
      </c>
      <c r="O49" s="357">
        <v>78.453482977842938</v>
      </c>
    </row>
    <row r="50" spans="1:15" x14ac:dyDescent="0.2">
      <c r="A50" s="19" t="s">
        <v>173</v>
      </c>
      <c r="B50" s="97">
        <v>0</v>
      </c>
      <c r="C50" s="97">
        <v>0</v>
      </c>
      <c r="D50" s="97">
        <v>0</v>
      </c>
      <c r="E50" s="97">
        <v>0</v>
      </c>
      <c r="F50" s="97">
        <v>1.7151816451139401</v>
      </c>
      <c r="G50" s="97">
        <v>0</v>
      </c>
      <c r="H50" s="97">
        <v>1.7151816451139401</v>
      </c>
      <c r="I50" s="97">
        <v>3.1592920638143105</v>
      </c>
      <c r="J50" s="97">
        <v>0</v>
      </c>
      <c r="K50" s="97">
        <v>0</v>
      </c>
      <c r="L50" s="97">
        <v>1.7772622299469596</v>
      </c>
      <c r="M50" s="97">
        <v>0</v>
      </c>
      <c r="N50" s="97">
        <v>0</v>
      </c>
      <c r="O50" s="357">
        <v>8.3669175839891494</v>
      </c>
    </row>
    <row r="51" spans="1:15" x14ac:dyDescent="0.2">
      <c r="A51" s="19" t="s">
        <v>174</v>
      </c>
      <c r="B51" s="97">
        <v>3.3511285399708011</v>
      </c>
      <c r="C51" s="97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1.6755642699854005</v>
      </c>
      <c r="O51" s="357">
        <v>5.0266928099562014</v>
      </c>
    </row>
    <row r="52" spans="1:15" x14ac:dyDescent="0.2">
      <c r="A52" s="19" t="s">
        <v>175</v>
      </c>
      <c r="B52" s="97">
        <v>0</v>
      </c>
      <c r="C52" s="97">
        <v>0</v>
      </c>
      <c r="D52" s="97">
        <v>0</v>
      </c>
      <c r="E52" s="97">
        <v>0</v>
      </c>
      <c r="F52" s="97">
        <v>0</v>
      </c>
      <c r="G52" s="97">
        <v>0</v>
      </c>
      <c r="H52" s="97">
        <v>3.3267911135697594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357">
        <v>3.3267911135697594</v>
      </c>
    </row>
    <row r="53" spans="1:15" x14ac:dyDescent="0.2">
      <c r="A53" s="19" t="s">
        <v>176</v>
      </c>
      <c r="B53" s="97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1.4898407573153603</v>
      </c>
      <c r="I53" s="97">
        <v>1.4898407573153603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357">
        <v>2.9796815146307205</v>
      </c>
    </row>
    <row r="54" spans="1:15" x14ac:dyDescent="0.2">
      <c r="A54" s="19" t="s">
        <v>177</v>
      </c>
      <c r="B54" s="97">
        <v>0</v>
      </c>
      <c r="C54" s="97">
        <v>0</v>
      </c>
      <c r="D54" s="97">
        <v>0</v>
      </c>
      <c r="E54" s="97">
        <v>0</v>
      </c>
      <c r="F54" s="97">
        <v>2.0060002367915004</v>
      </c>
      <c r="G54" s="97">
        <v>14.042001657540499</v>
      </c>
      <c r="H54" s="97">
        <v>0</v>
      </c>
      <c r="I54" s="97">
        <v>35.277067866553303</v>
      </c>
      <c r="J54" s="97">
        <v>0</v>
      </c>
      <c r="K54" s="97">
        <v>0</v>
      </c>
      <c r="L54" s="97">
        <v>0</v>
      </c>
      <c r="M54" s="97">
        <v>0</v>
      </c>
      <c r="N54" s="97">
        <v>0</v>
      </c>
      <c r="O54" s="357">
        <v>51.325069760885299</v>
      </c>
    </row>
    <row r="55" spans="1:15" x14ac:dyDescent="0.2">
      <c r="A55" s="19" t="s">
        <v>178</v>
      </c>
      <c r="B55" s="97">
        <v>0</v>
      </c>
      <c r="C55" s="97">
        <v>0</v>
      </c>
      <c r="D55" s="97">
        <v>0</v>
      </c>
      <c r="E55" s="97">
        <v>0</v>
      </c>
      <c r="F55" s="97">
        <v>0</v>
      </c>
      <c r="G55" s="97">
        <v>1.81312120209452</v>
      </c>
      <c r="H55" s="97">
        <v>0</v>
      </c>
      <c r="I55" s="97">
        <v>4.7033200519433604</v>
      </c>
      <c r="J55" s="97">
        <v>0</v>
      </c>
      <c r="K55" s="97">
        <v>0</v>
      </c>
      <c r="L55" s="97">
        <v>0</v>
      </c>
      <c r="M55" s="97">
        <v>0</v>
      </c>
      <c r="N55" s="97">
        <v>0</v>
      </c>
      <c r="O55" s="357">
        <v>6.5164412540378809</v>
      </c>
    </row>
    <row r="56" spans="1:15" x14ac:dyDescent="0.2">
      <c r="A56" s="19" t="s">
        <v>179</v>
      </c>
      <c r="B56" s="97">
        <v>0</v>
      </c>
      <c r="C56" s="97">
        <v>0</v>
      </c>
      <c r="D56" s="97">
        <v>0</v>
      </c>
      <c r="E56" s="97">
        <v>0</v>
      </c>
      <c r="F56" s="97">
        <v>0</v>
      </c>
      <c r="G56" s="97">
        <v>1.08166157290906</v>
      </c>
      <c r="H56" s="97">
        <v>0</v>
      </c>
      <c r="I56" s="97">
        <v>1.08166157290906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357">
        <v>2.1633231458181199</v>
      </c>
    </row>
    <row r="57" spans="1:15" x14ac:dyDescent="0.2">
      <c r="A57" s="19" t="s">
        <v>180</v>
      </c>
      <c r="B57" s="97">
        <v>0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1.3901518432466002</v>
      </c>
      <c r="I57" s="97">
        <v>2.0009112710080701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357">
        <v>3.3910631142546706</v>
      </c>
    </row>
    <row r="58" spans="1:15" x14ac:dyDescent="0.2">
      <c r="A58" s="19" t="s">
        <v>181</v>
      </c>
      <c r="B58" s="97">
        <v>0</v>
      </c>
      <c r="C58" s="97">
        <v>0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97">
        <v>4.2543161079493803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357">
        <v>4.2543161079493803</v>
      </c>
    </row>
    <row r="59" spans="1:15" x14ac:dyDescent="0.2">
      <c r="A59" s="19" t="s">
        <v>182</v>
      </c>
      <c r="B59" s="97">
        <v>0</v>
      </c>
      <c r="C59" s="97">
        <v>0</v>
      </c>
      <c r="D59" s="97">
        <v>0</v>
      </c>
      <c r="E59" s="97">
        <v>0</v>
      </c>
      <c r="F59" s="97">
        <v>12.767049750450859</v>
      </c>
      <c r="G59" s="97">
        <v>4.40045134585512</v>
      </c>
      <c r="H59" s="97">
        <v>0</v>
      </c>
      <c r="I59" s="97">
        <v>6.3419172780965196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357">
        <v>23.5094183744025</v>
      </c>
    </row>
    <row r="60" spans="1:15" x14ac:dyDescent="0.2">
      <c r="A60" s="19" t="s">
        <v>183</v>
      </c>
      <c r="B60" s="97">
        <v>0</v>
      </c>
      <c r="C60" s="97">
        <v>0</v>
      </c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357">
        <v>0</v>
      </c>
    </row>
    <row r="61" spans="1:15" ht="13.5" thickBot="1" x14ac:dyDescent="0.25">
      <c r="A61" s="388" t="s">
        <v>184</v>
      </c>
      <c r="B61" s="391">
        <v>0</v>
      </c>
      <c r="C61" s="391">
        <v>0</v>
      </c>
      <c r="D61" s="391">
        <v>0</v>
      </c>
      <c r="E61" s="391">
        <v>0</v>
      </c>
      <c r="F61" s="391">
        <v>0</v>
      </c>
      <c r="G61" s="391">
        <v>0</v>
      </c>
      <c r="H61" s="391">
        <v>0</v>
      </c>
      <c r="I61" s="391">
        <v>9.4384416492591203</v>
      </c>
      <c r="J61" s="391">
        <v>0</v>
      </c>
      <c r="K61" s="391">
        <v>0</v>
      </c>
      <c r="L61" s="391">
        <v>0</v>
      </c>
      <c r="M61" s="97">
        <v>0</v>
      </c>
      <c r="N61" s="97">
        <v>0</v>
      </c>
      <c r="O61" s="357">
        <v>9.4384416492591203</v>
      </c>
    </row>
    <row r="62" spans="1:15" x14ac:dyDescent="0.2">
      <c r="A62" s="21" t="s">
        <v>228</v>
      </c>
      <c r="B62" s="39"/>
      <c r="C62" s="39"/>
      <c r="D62" s="39"/>
      <c r="E62" s="39"/>
      <c r="F62" s="39"/>
      <c r="G62" s="39"/>
      <c r="H62" s="39"/>
      <c r="I62" s="39"/>
    </row>
    <row r="63" spans="1:15" x14ac:dyDescent="0.2">
      <c r="A63" s="8" t="s">
        <v>252</v>
      </c>
    </row>
    <row r="67" spans="2:2" x14ac:dyDescent="0.2">
      <c r="B67" s="37"/>
    </row>
  </sheetData>
  <mergeCells count="16">
    <mergeCell ref="A1:I1"/>
    <mergeCell ref="H22:H24"/>
    <mergeCell ref="B22:B24"/>
    <mergeCell ref="E22:E24"/>
    <mergeCell ref="I22:I24"/>
    <mergeCell ref="C22:C24"/>
    <mergeCell ref="D22:D24"/>
    <mergeCell ref="F22:F24"/>
    <mergeCell ref="G22:G24"/>
    <mergeCell ref="N21:O21"/>
    <mergeCell ref="O22:O24"/>
    <mergeCell ref="J22:J24"/>
    <mergeCell ref="K22:K24"/>
    <mergeCell ref="L22:L24"/>
    <mergeCell ref="M22:M24"/>
    <mergeCell ref="N22:N24"/>
  </mergeCells>
  <pageMargins left="0.23622047244094491" right="0.23622047244094491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BW203"/>
  <sheetViews>
    <sheetView zoomScaleNormal="100" workbookViewId="0">
      <selection activeCell="A21" sqref="A21"/>
    </sheetView>
  </sheetViews>
  <sheetFormatPr baseColWidth="10" defaultRowHeight="15" x14ac:dyDescent="0.25"/>
  <cols>
    <col min="1" max="1" width="84.28515625" style="9" customWidth="1"/>
    <col min="2" max="2" width="14.42578125" style="9" customWidth="1"/>
    <col min="3" max="3" width="16.5703125" style="9" customWidth="1"/>
    <col min="4" max="6" width="17.5703125" style="9" customWidth="1"/>
    <col min="7" max="7" width="12.140625" style="9" customWidth="1"/>
    <col min="9" max="9" width="11.42578125" style="9"/>
    <col min="10" max="10" width="12.140625" style="9" bestFit="1" customWidth="1"/>
    <col min="11" max="11" width="12" style="9" bestFit="1" customWidth="1"/>
    <col min="12" max="12" width="11.42578125" style="9"/>
    <col min="13" max="13" width="13.140625" style="9" bestFit="1" customWidth="1"/>
    <col min="14" max="16384" width="11.42578125" style="9"/>
  </cols>
  <sheetData>
    <row r="1" spans="1:75" x14ac:dyDescent="0.25">
      <c r="A1" s="444" t="s">
        <v>237</v>
      </c>
      <c r="B1" s="444"/>
      <c r="C1" s="444"/>
      <c r="D1" s="444"/>
      <c r="E1" s="444"/>
      <c r="F1" s="444"/>
      <c r="G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</row>
    <row r="2" spans="1:75" s="24" customFormat="1" ht="12.75" x14ac:dyDescent="0.2">
      <c r="A2" s="104" t="s">
        <v>348</v>
      </c>
      <c r="B2" s="53"/>
      <c r="C2" s="53"/>
      <c r="D2" s="53"/>
      <c r="E2" s="53"/>
      <c r="F2" s="23"/>
      <c r="G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s="24" customFormat="1" ht="12.75" x14ac:dyDescent="0.2">
      <c r="A3" s="104"/>
      <c r="B3" s="104"/>
      <c r="C3" s="104"/>
      <c r="D3" s="104"/>
      <c r="E3" s="104"/>
      <c r="F3" s="23"/>
      <c r="G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x14ac:dyDescent="0.25">
      <c r="A4" s="11"/>
      <c r="B4" s="21"/>
      <c r="C4" s="21"/>
      <c r="D4" s="21"/>
      <c r="E4" s="21"/>
      <c r="F4" s="20"/>
      <c r="G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</row>
    <row r="5" spans="1:75" x14ac:dyDescent="0.25">
      <c r="A5" s="57" t="s">
        <v>254</v>
      </c>
      <c r="B5" s="456"/>
      <c r="C5" s="456"/>
      <c r="D5" s="456"/>
      <c r="E5" s="456"/>
      <c r="F5" s="456"/>
      <c r="G5" s="464"/>
      <c r="I5" s="26"/>
      <c r="J5" s="26"/>
      <c r="K5" s="120" t="s">
        <v>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</row>
    <row r="6" spans="1:75" ht="15.75" customHeight="1" x14ac:dyDescent="0.25">
      <c r="A6" s="460"/>
      <c r="B6" s="462" t="s">
        <v>214</v>
      </c>
      <c r="C6" s="462" t="s">
        <v>215</v>
      </c>
      <c r="D6" s="462" t="s">
        <v>216</v>
      </c>
      <c r="E6" s="462" t="s">
        <v>217</v>
      </c>
      <c r="F6" s="462" t="s">
        <v>218</v>
      </c>
      <c r="G6" s="458" t="s">
        <v>50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</row>
    <row r="7" spans="1:75" x14ac:dyDescent="0.25">
      <c r="A7" s="460"/>
      <c r="B7" s="462"/>
      <c r="C7" s="462"/>
      <c r="D7" s="462"/>
      <c r="E7" s="462"/>
      <c r="F7" s="462"/>
      <c r="G7" s="4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</row>
    <row r="8" spans="1:75" ht="29.25" customHeight="1" thickBot="1" x14ac:dyDescent="0.3">
      <c r="A8" s="461"/>
      <c r="B8" s="463"/>
      <c r="C8" s="463"/>
      <c r="D8" s="463"/>
      <c r="E8" s="463"/>
      <c r="F8" s="463"/>
      <c r="G8" s="459"/>
      <c r="I8" s="58"/>
      <c r="J8" s="122"/>
      <c r="K8" s="122"/>
      <c r="L8" s="12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</row>
    <row r="9" spans="1:75" x14ac:dyDescent="0.25">
      <c r="A9" s="95" t="s">
        <v>4</v>
      </c>
      <c r="B9" s="392">
        <v>0.71857164365111614</v>
      </c>
      <c r="C9" s="392">
        <v>1.5246509815707432E-2</v>
      </c>
      <c r="D9" s="392">
        <v>0.10048712605521005</v>
      </c>
      <c r="E9" s="392">
        <v>0.14565794877748758</v>
      </c>
      <c r="F9" s="392">
        <v>1.4180360694946367E-2</v>
      </c>
      <c r="G9" s="392">
        <v>5.8564110055321387E-3</v>
      </c>
      <c r="I9" s="124"/>
      <c r="J9" s="125"/>
      <c r="K9" s="125"/>
      <c r="L9" s="125"/>
      <c r="M9" s="124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20"/>
    </row>
    <row r="10" spans="1:75" x14ac:dyDescent="0.25">
      <c r="A10" s="17" t="s">
        <v>187</v>
      </c>
      <c r="B10" s="127"/>
      <c r="C10" s="127"/>
      <c r="D10" s="127"/>
      <c r="E10" s="127"/>
      <c r="F10" s="127"/>
      <c r="G10" s="127"/>
      <c r="I10" s="124"/>
      <c r="J10" s="125"/>
      <c r="K10" s="125"/>
      <c r="L10" s="125"/>
      <c r="M10" s="124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20"/>
    </row>
    <row r="11" spans="1:75" x14ac:dyDescent="0.25">
      <c r="A11" s="253" t="s">
        <v>5</v>
      </c>
      <c r="B11" s="123">
        <v>0.68059454870238856</v>
      </c>
      <c r="C11" s="123">
        <v>2.0392688092405336E-2</v>
      </c>
      <c r="D11" s="123">
        <v>8.122324931684588E-2</v>
      </c>
      <c r="E11" s="123">
        <v>0.17096973962710835</v>
      </c>
      <c r="F11" s="123">
        <v>3.4904367397912139E-2</v>
      </c>
      <c r="G11" s="123">
        <v>1.1915406863339749E-2</v>
      </c>
      <c r="I11" s="124"/>
      <c r="J11" s="125"/>
      <c r="K11" s="125"/>
      <c r="L11" s="128"/>
      <c r="M11" s="129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20"/>
    </row>
    <row r="12" spans="1:75" x14ac:dyDescent="0.25">
      <c r="A12" s="253" t="s">
        <v>6</v>
      </c>
      <c r="B12" s="123">
        <v>0.75397299073871271</v>
      </c>
      <c r="C12" s="123">
        <v>8.054209272284724E-3</v>
      </c>
      <c r="D12" s="123">
        <v>0.10230182696652293</v>
      </c>
      <c r="E12" s="123">
        <v>0.13244153350968094</v>
      </c>
      <c r="F12" s="123">
        <v>7.1721117608407575E-4</v>
      </c>
      <c r="G12" s="123">
        <v>2.5122283367147126E-3</v>
      </c>
      <c r="I12" s="124"/>
      <c r="J12" s="130"/>
      <c r="K12" s="130"/>
      <c r="L12" s="128"/>
      <c r="M12" s="129"/>
      <c r="P12" s="131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20"/>
    </row>
    <row r="13" spans="1:75" x14ac:dyDescent="0.25">
      <c r="A13" s="253" t="s">
        <v>7</v>
      </c>
      <c r="B13" s="123">
        <v>0.70407574920426497</v>
      </c>
      <c r="C13" s="123">
        <v>2.4827134325458033E-2</v>
      </c>
      <c r="D13" s="123">
        <v>0.14446582013796985</v>
      </c>
      <c r="E13" s="123">
        <v>0.122316594177472</v>
      </c>
      <c r="F13" s="123">
        <v>3.4716115511381519E-3</v>
      </c>
      <c r="G13" s="123">
        <v>8.4309060369653743E-4</v>
      </c>
      <c r="I13" s="124"/>
      <c r="J13" s="132"/>
      <c r="K13" s="132"/>
      <c r="L13" s="128"/>
      <c r="M13" s="129"/>
      <c r="P13" s="131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20"/>
    </row>
    <row r="14" spans="1:75" x14ac:dyDescent="0.25">
      <c r="A14" s="17" t="s">
        <v>186</v>
      </c>
      <c r="B14" s="133"/>
      <c r="C14" s="133"/>
      <c r="D14" s="133"/>
      <c r="E14" s="133"/>
      <c r="F14" s="133"/>
      <c r="G14" s="133"/>
      <c r="I14" s="124"/>
      <c r="J14" s="132"/>
      <c r="K14" s="132"/>
      <c r="L14" s="128"/>
      <c r="M14" s="129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20"/>
    </row>
    <row r="15" spans="1:75" x14ac:dyDescent="0.25">
      <c r="A15" s="19" t="s">
        <v>8</v>
      </c>
      <c r="B15" s="123">
        <v>0.71684847155840048</v>
      </c>
      <c r="C15" s="123">
        <v>1.4034857853537079E-2</v>
      </c>
      <c r="D15" s="123">
        <v>9.3328977293626686E-2</v>
      </c>
      <c r="E15" s="123">
        <v>0.15407289136199662</v>
      </c>
      <c r="F15" s="123">
        <v>1.5201039393591458E-2</v>
      </c>
      <c r="G15" s="123">
        <v>6.5137625388482882E-3</v>
      </c>
      <c r="I15" s="124"/>
      <c r="J15" s="128"/>
      <c r="K15" s="135"/>
      <c r="L15" s="135"/>
      <c r="M15" s="136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20"/>
    </row>
    <row r="16" spans="1:75" x14ac:dyDescent="0.25">
      <c r="A16" s="19" t="s">
        <v>9</v>
      </c>
      <c r="B16" s="123">
        <v>0.73392355734834591</v>
      </c>
      <c r="C16" s="123">
        <v>2.604123915988673E-2</v>
      </c>
      <c r="D16" s="123">
        <v>0.16425979419685588</v>
      </c>
      <c r="E16" s="123">
        <v>7.0688377908413674E-2</v>
      </c>
      <c r="F16" s="123">
        <v>5.0870313864978334E-3</v>
      </c>
      <c r="G16" s="123">
        <v>0</v>
      </c>
      <c r="I16" s="124"/>
      <c r="J16" s="128"/>
      <c r="K16" s="135"/>
      <c r="L16" s="125"/>
      <c r="M16" s="124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20"/>
    </row>
    <row r="17" spans="1:75" x14ac:dyDescent="0.25">
      <c r="A17" s="17" t="s">
        <v>188</v>
      </c>
      <c r="B17" s="88"/>
      <c r="C17" s="88"/>
      <c r="D17" s="88"/>
      <c r="E17" s="88"/>
      <c r="F17" s="88"/>
      <c r="G17" s="88"/>
      <c r="I17" s="124"/>
      <c r="J17" s="135"/>
      <c r="K17" s="135"/>
      <c r="L17" s="125"/>
      <c r="M17" s="124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20"/>
    </row>
    <row r="18" spans="1:75" x14ac:dyDescent="0.25">
      <c r="A18" s="19" t="s">
        <v>189</v>
      </c>
      <c r="B18" s="123">
        <v>0.64952659259021372</v>
      </c>
      <c r="C18" s="123">
        <v>0</v>
      </c>
      <c r="D18" s="123">
        <v>0.35047340740978633</v>
      </c>
      <c r="E18" s="123">
        <v>0</v>
      </c>
      <c r="F18" s="123">
        <v>0</v>
      </c>
      <c r="G18" s="123">
        <v>0</v>
      </c>
      <c r="I18" s="124"/>
      <c r="J18" s="135"/>
      <c r="K18" s="135"/>
      <c r="L18" s="125"/>
      <c r="M18" s="124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20"/>
    </row>
    <row r="19" spans="1:75" x14ac:dyDescent="0.25">
      <c r="A19" s="19" t="s">
        <v>191</v>
      </c>
      <c r="B19" s="123">
        <v>1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I19" s="124"/>
      <c r="J19" s="137"/>
      <c r="K19" s="135"/>
      <c r="L19" s="125"/>
      <c r="M19" s="124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20"/>
    </row>
    <row r="20" spans="1:75" x14ac:dyDescent="0.25">
      <c r="A20" s="19" t="s">
        <v>190</v>
      </c>
      <c r="B20" s="123">
        <v>0.71843331399156629</v>
      </c>
      <c r="C20" s="123">
        <v>1.5291345254627853E-2</v>
      </c>
      <c r="D20" s="123">
        <v>0.10009336151240925</v>
      </c>
      <c r="E20" s="123">
        <v>0.14608628537023091</v>
      </c>
      <c r="F20" s="123">
        <v>1.4222060907223994E-2</v>
      </c>
      <c r="G20" s="123">
        <v>5.8736329639413323E-3</v>
      </c>
      <c r="I20" s="124"/>
      <c r="J20" s="137"/>
      <c r="K20" s="135"/>
      <c r="L20" s="125"/>
      <c r="M20" s="124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20"/>
    </row>
    <row r="21" spans="1:75" x14ac:dyDescent="0.25">
      <c r="A21" s="17" t="s">
        <v>10</v>
      </c>
      <c r="B21" s="133"/>
      <c r="C21" s="133"/>
      <c r="D21" s="133"/>
      <c r="E21" s="133"/>
      <c r="F21" s="133"/>
      <c r="G21" s="133"/>
      <c r="I21" s="124"/>
      <c r="J21" s="137"/>
      <c r="K21" s="135"/>
      <c r="L21" s="125"/>
      <c r="M21" s="124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20"/>
    </row>
    <row r="22" spans="1:75" x14ac:dyDescent="0.25">
      <c r="A22" s="19" t="s">
        <v>162</v>
      </c>
      <c r="B22" s="123">
        <v>0.68803629598128913</v>
      </c>
      <c r="C22" s="123">
        <v>9.2193280627641122E-3</v>
      </c>
      <c r="D22" s="123">
        <v>0.12749841078048921</v>
      </c>
      <c r="E22" s="123">
        <v>0.11932185342304508</v>
      </c>
      <c r="F22" s="123">
        <v>5.5405899420496452E-2</v>
      </c>
      <c r="G22" s="123">
        <v>5.1821233191628286E-4</v>
      </c>
      <c r="I22" s="124"/>
      <c r="J22" s="137"/>
      <c r="K22" s="135"/>
      <c r="L22" s="125"/>
      <c r="M22" s="124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20"/>
    </row>
    <row r="23" spans="1:75" x14ac:dyDescent="0.25">
      <c r="A23" s="19" t="s">
        <v>163</v>
      </c>
      <c r="B23" s="123">
        <v>0.78561443420435895</v>
      </c>
      <c r="C23" s="123">
        <v>0</v>
      </c>
      <c r="D23" s="123">
        <v>0.10682486938191842</v>
      </c>
      <c r="E23" s="123">
        <v>0.1075606964137228</v>
      </c>
      <c r="F23" s="123">
        <v>0</v>
      </c>
      <c r="G23" s="123">
        <v>0</v>
      </c>
      <c r="I23" s="124"/>
      <c r="J23" s="137"/>
      <c r="K23" s="135"/>
      <c r="L23" s="125"/>
      <c r="M23" s="124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20"/>
    </row>
    <row r="24" spans="1:75" x14ac:dyDescent="0.25">
      <c r="A24" s="19" t="s">
        <v>164</v>
      </c>
      <c r="B24" s="123">
        <v>1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I24" s="124"/>
      <c r="J24" s="137"/>
      <c r="K24" s="135"/>
      <c r="L24" s="125"/>
      <c r="M24" s="124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20"/>
    </row>
    <row r="25" spans="1:75" x14ac:dyDescent="0.25">
      <c r="A25" s="19" t="s">
        <v>165</v>
      </c>
      <c r="B25" s="123">
        <v>0.72024344849145283</v>
      </c>
      <c r="C25" s="123">
        <v>0</v>
      </c>
      <c r="D25" s="123">
        <v>0.14439066231653844</v>
      </c>
      <c r="E25" s="123">
        <v>0.13536588919200856</v>
      </c>
      <c r="F25" s="123">
        <v>0</v>
      </c>
      <c r="G25" s="123">
        <v>0</v>
      </c>
      <c r="I25" s="124"/>
      <c r="J25" s="137"/>
      <c r="K25" s="135"/>
      <c r="L25" s="125"/>
      <c r="M25" s="12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20"/>
    </row>
    <row r="26" spans="1:75" x14ac:dyDescent="0.25">
      <c r="A26" s="19" t="s">
        <v>166</v>
      </c>
      <c r="B26" s="123">
        <v>0.81362087200503252</v>
      </c>
      <c r="C26" s="123">
        <v>2.2130065220159024E-2</v>
      </c>
      <c r="D26" s="123">
        <v>0.16424906277480858</v>
      </c>
      <c r="E26" s="123">
        <v>0</v>
      </c>
      <c r="F26" s="123">
        <v>0</v>
      </c>
      <c r="G26" s="123">
        <v>0</v>
      </c>
      <c r="J26" s="137"/>
      <c r="K26" s="135"/>
      <c r="L26" s="125"/>
      <c r="M26" s="124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20"/>
    </row>
    <row r="27" spans="1:75" x14ac:dyDescent="0.25">
      <c r="A27" s="19" t="s">
        <v>167</v>
      </c>
      <c r="B27" s="123">
        <v>0.83305235739164885</v>
      </c>
      <c r="C27" s="123">
        <v>3.0725086113859618E-2</v>
      </c>
      <c r="D27" s="123">
        <v>4.9026557680733669E-2</v>
      </c>
      <c r="E27" s="123">
        <v>8.719599881375785E-2</v>
      </c>
      <c r="F27" s="123">
        <v>0</v>
      </c>
      <c r="G27" s="123">
        <v>0</v>
      </c>
      <c r="I27" s="124"/>
      <c r="J27" s="137"/>
      <c r="K27" s="135"/>
      <c r="L27" s="125"/>
      <c r="M27" s="124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20"/>
    </row>
    <row r="28" spans="1:75" ht="25.5" x14ac:dyDescent="0.25">
      <c r="A28" s="19" t="s">
        <v>344</v>
      </c>
      <c r="B28" s="123">
        <v>0.65623876916465751</v>
      </c>
      <c r="C28" s="123">
        <v>0</v>
      </c>
      <c r="D28" s="123">
        <v>4.9036535937427302E-2</v>
      </c>
      <c r="E28" s="123">
        <v>0.29318134298796128</v>
      </c>
      <c r="F28" s="123">
        <v>1.5433519099539079E-3</v>
      </c>
      <c r="G28" s="123">
        <v>0</v>
      </c>
      <c r="I28" s="124"/>
      <c r="J28" s="137"/>
      <c r="K28" s="135"/>
      <c r="L28" s="125"/>
      <c r="M28" s="124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20"/>
    </row>
    <row r="29" spans="1:75" x14ac:dyDescent="0.25">
      <c r="A29" s="19" t="s">
        <v>168</v>
      </c>
      <c r="B29" s="123">
        <v>0.70980008233344205</v>
      </c>
      <c r="C29" s="123">
        <v>0</v>
      </c>
      <c r="D29" s="123">
        <v>0.23297478700306304</v>
      </c>
      <c r="E29" s="123">
        <v>5.7225130663494973E-2</v>
      </c>
      <c r="F29" s="123">
        <v>0</v>
      </c>
      <c r="G29" s="123">
        <v>0</v>
      </c>
      <c r="I29" s="124"/>
      <c r="J29" s="137"/>
      <c r="K29" s="135"/>
      <c r="L29" s="125"/>
      <c r="M29" s="124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20"/>
    </row>
    <row r="30" spans="1:75" x14ac:dyDescent="0.25">
      <c r="A30" s="19" t="s">
        <v>169</v>
      </c>
      <c r="B30" s="123">
        <v>0.71170446268692911</v>
      </c>
      <c r="C30" s="123">
        <v>4.4670134624094505E-2</v>
      </c>
      <c r="D30" s="123">
        <v>2.6928034800296933E-2</v>
      </c>
      <c r="E30" s="123">
        <v>0.17936789279054721</v>
      </c>
      <c r="F30" s="123">
        <v>0</v>
      </c>
      <c r="G30" s="123">
        <v>3.7329475098132316E-2</v>
      </c>
      <c r="I30" s="124"/>
      <c r="J30" s="137"/>
      <c r="K30" s="135"/>
      <c r="L30" s="125"/>
      <c r="M30" s="124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20"/>
    </row>
    <row r="31" spans="1:75" x14ac:dyDescent="0.25">
      <c r="A31" s="19" t="s">
        <v>170</v>
      </c>
      <c r="B31" s="123">
        <v>0.7</v>
      </c>
      <c r="C31" s="123">
        <v>0</v>
      </c>
      <c r="D31" s="123">
        <v>0.3</v>
      </c>
      <c r="E31" s="123">
        <v>0</v>
      </c>
      <c r="F31" s="123">
        <v>0</v>
      </c>
      <c r="G31" s="123">
        <v>0</v>
      </c>
      <c r="I31" s="124"/>
      <c r="J31" s="137"/>
      <c r="K31" s="135"/>
      <c r="L31" s="125"/>
      <c r="M31" s="124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20"/>
    </row>
    <row r="32" spans="1:75" x14ac:dyDescent="0.25">
      <c r="A32" s="19" t="s">
        <v>171</v>
      </c>
      <c r="B32" s="123">
        <v>0.91923510677426501</v>
      </c>
      <c r="C32" s="123">
        <v>1.9241795959232987E-2</v>
      </c>
      <c r="D32" s="123">
        <v>3.2360732810682059E-2</v>
      </c>
      <c r="E32" s="123">
        <v>2.9162364455819816E-2</v>
      </c>
      <c r="F32" s="123">
        <v>0</v>
      </c>
      <c r="G32" s="123">
        <v>0</v>
      </c>
      <c r="I32" s="124"/>
      <c r="J32" s="137"/>
      <c r="K32" s="135"/>
      <c r="L32" s="125"/>
      <c r="M32" s="124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20"/>
    </row>
    <row r="33" spans="1:75" ht="25.5" x14ac:dyDescent="0.25">
      <c r="A33" s="19" t="s">
        <v>172</v>
      </c>
      <c r="B33" s="123">
        <v>0.77295027652647785</v>
      </c>
      <c r="C33" s="123">
        <v>2.2707793430765261E-2</v>
      </c>
      <c r="D33" s="123">
        <v>9.9826137085884892E-2</v>
      </c>
      <c r="E33" s="123">
        <v>9.6743888465062711E-2</v>
      </c>
      <c r="F33" s="123">
        <v>7.7719044918091052E-3</v>
      </c>
      <c r="G33" s="123">
        <v>0</v>
      </c>
      <c r="I33" s="124"/>
      <c r="J33" s="137"/>
      <c r="K33" s="135"/>
      <c r="L33" s="125"/>
      <c r="M33" s="124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20"/>
    </row>
    <row r="34" spans="1:75" x14ac:dyDescent="0.25">
      <c r="A34" s="19" t="s">
        <v>173</v>
      </c>
      <c r="B34" s="123">
        <v>0.54865647089712066</v>
      </c>
      <c r="C34" s="123">
        <v>1.6261377912268555E-3</v>
      </c>
      <c r="D34" s="123">
        <v>0.1999070622827612</v>
      </c>
      <c r="E34" s="123">
        <v>0.24981032902889119</v>
      </c>
      <c r="F34" s="123">
        <v>0</v>
      </c>
      <c r="G34" s="123">
        <v>0</v>
      </c>
      <c r="I34" s="124"/>
      <c r="J34" s="137"/>
      <c r="K34" s="135"/>
      <c r="L34" s="125"/>
      <c r="M34" s="124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20"/>
    </row>
    <row r="35" spans="1:75" x14ac:dyDescent="0.25">
      <c r="A35" s="19" t="s">
        <v>174</v>
      </c>
      <c r="B35" s="123">
        <v>0.74445623880538203</v>
      </c>
      <c r="C35" s="123">
        <v>1.3870484637617824E-2</v>
      </c>
      <c r="D35" s="123">
        <v>0.12511475262286081</v>
      </c>
      <c r="E35" s="123">
        <v>0.11655852393413925</v>
      </c>
      <c r="F35" s="123">
        <v>0</v>
      </c>
      <c r="G35" s="123">
        <v>0</v>
      </c>
      <c r="I35" s="124"/>
      <c r="J35" s="137"/>
      <c r="K35" s="135"/>
      <c r="L35" s="125"/>
      <c r="M35" s="124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20"/>
    </row>
    <row r="36" spans="1:75" x14ac:dyDescent="0.25">
      <c r="A36" s="19" t="s">
        <v>175</v>
      </c>
      <c r="B36" s="123">
        <v>0.97286932549826377</v>
      </c>
      <c r="C36" s="123">
        <v>0</v>
      </c>
      <c r="D36" s="123">
        <v>2.7130674501736184E-2</v>
      </c>
      <c r="E36" s="123">
        <v>0</v>
      </c>
      <c r="F36" s="123">
        <v>0</v>
      </c>
      <c r="G36" s="123">
        <v>0</v>
      </c>
      <c r="I36" s="124"/>
      <c r="J36" s="128"/>
      <c r="K36" s="135"/>
      <c r="L36" s="125"/>
      <c r="M36" s="124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20"/>
    </row>
    <row r="37" spans="1:75" x14ac:dyDescent="0.25">
      <c r="A37" s="19" t="s">
        <v>176</v>
      </c>
      <c r="B37" s="123">
        <v>0.67229903973433391</v>
      </c>
      <c r="C37" s="123">
        <v>2.9162877735317404E-2</v>
      </c>
      <c r="D37" s="123">
        <v>0.22242233807912018</v>
      </c>
      <c r="E37" s="123">
        <v>7.6115744451228387E-2</v>
      </c>
      <c r="F37" s="123">
        <v>0</v>
      </c>
      <c r="G37" s="123">
        <v>0</v>
      </c>
      <c r="I37" s="124"/>
      <c r="J37" s="128"/>
      <c r="K37" s="135"/>
      <c r="L37" s="125"/>
      <c r="M37" s="124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20"/>
    </row>
    <row r="38" spans="1:75" x14ac:dyDescent="0.25">
      <c r="A38" s="19" t="s">
        <v>177</v>
      </c>
      <c r="B38" s="123">
        <v>0.92623823157329899</v>
      </c>
      <c r="C38" s="123">
        <v>7.3761768426701083E-2</v>
      </c>
      <c r="D38" s="123">
        <v>0</v>
      </c>
      <c r="E38" s="123">
        <v>0</v>
      </c>
      <c r="F38" s="123">
        <v>0</v>
      </c>
      <c r="G38" s="123">
        <v>0</v>
      </c>
      <c r="I38" s="124"/>
      <c r="J38" s="128"/>
      <c r="K38" s="135"/>
      <c r="L38" s="125"/>
      <c r="M38" s="124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20"/>
    </row>
    <row r="39" spans="1:75" x14ac:dyDescent="0.25">
      <c r="A39" s="19" t="s">
        <v>178</v>
      </c>
      <c r="B39" s="123">
        <v>0.90413363651616852</v>
      </c>
      <c r="C39" s="123">
        <v>8.470012417835359E-3</v>
      </c>
      <c r="D39" s="123">
        <v>3.5159924182030539E-2</v>
      </c>
      <c r="E39" s="123">
        <v>1.4754858448413731E-2</v>
      </c>
      <c r="F39" s="123">
        <v>0</v>
      </c>
      <c r="G39" s="123">
        <v>3.7481568435551858E-2</v>
      </c>
      <c r="I39" s="124"/>
      <c r="J39" s="128"/>
      <c r="K39" s="135"/>
      <c r="L39" s="125"/>
      <c r="M39" s="124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20"/>
    </row>
    <row r="40" spans="1:75" x14ac:dyDescent="0.25">
      <c r="A40" s="19" t="s">
        <v>179</v>
      </c>
      <c r="B40" s="123">
        <v>0.9809139168925356</v>
      </c>
      <c r="C40" s="123">
        <v>0</v>
      </c>
      <c r="D40" s="123">
        <v>0</v>
      </c>
      <c r="E40" s="123">
        <v>1.9086083107464468E-2</v>
      </c>
      <c r="F40" s="123">
        <v>0</v>
      </c>
      <c r="G40" s="123">
        <v>0</v>
      </c>
      <c r="I40" s="124"/>
      <c r="J40" s="128"/>
      <c r="K40" s="135"/>
      <c r="L40" s="135"/>
      <c r="M40" s="124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20"/>
    </row>
    <row r="41" spans="1:75" x14ac:dyDescent="0.25">
      <c r="A41" s="19" t="s">
        <v>180</v>
      </c>
      <c r="B41" s="123">
        <v>0.8801515455068073</v>
      </c>
      <c r="C41" s="123">
        <v>0</v>
      </c>
      <c r="D41" s="123">
        <v>0.10411866901124629</v>
      </c>
      <c r="E41" s="123">
        <v>1.5729785481946357E-2</v>
      </c>
      <c r="F41" s="123">
        <v>0</v>
      </c>
      <c r="G41" s="123">
        <v>0</v>
      </c>
      <c r="I41" s="124"/>
      <c r="J41" s="137"/>
      <c r="K41" s="135"/>
      <c r="L41" s="135"/>
      <c r="M41" s="124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20"/>
    </row>
    <row r="42" spans="1:75" x14ac:dyDescent="0.25">
      <c r="A42" s="19" t="s">
        <v>181</v>
      </c>
      <c r="B42" s="123">
        <v>0</v>
      </c>
      <c r="C42" s="123">
        <v>0</v>
      </c>
      <c r="D42" s="123">
        <v>0</v>
      </c>
      <c r="E42" s="123">
        <v>1</v>
      </c>
      <c r="F42" s="123">
        <v>0</v>
      </c>
      <c r="G42" s="123">
        <v>0</v>
      </c>
      <c r="I42" s="124"/>
      <c r="J42" s="137"/>
      <c r="K42" s="135"/>
      <c r="L42" s="135"/>
      <c r="M42" s="124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20"/>
    </row>
    <row r="43" spans="1:75" x14ac:dyDescent="0.25">
      <c r="A43" s="19" t="s">
        <v>182</v>
      </c>
      <c r="B43" s="123">
        <v>0.26288187003595193</v>
      </c>
      <c r="C43" s="123">
        <v>0</v>
      </c>
      <c r="D43" s="123">
        <v>5.6104652863020313E-2</v>
      </c>
      <c r="E43" s="123">
        <v>0.68101347710102766</v>
      </c>
      <c r="F43" s="123">
        <v>0</v>
      </c>
      <c r="G43" s="123">
        <v>0</v>
      </c>
      <c r="I43" s="124"/>
      <c r="J43" s="128"/>
      <c r="K43" s="135"/>
      <c r="L43" s="135"/>
      <c r="M43" s="124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20"/>
    </row>
    <row r="44" spans="1:75" x14ac:dyDescent="0.25">
      <c r="A44" s="19" t="s">
        <v>183</v>
      </c>
      <c r="B44" s="123">
        <v>0.75043843143742806</v>
      </c>
      <c r="C44" s="123">
        <v>0</v>
      </c>
      <c r="D44" s="123">
        <v>0.15224491792830663</v>
      </c>
      <c r="E44" s="123">
        <v>4.1785382194412045E-2</v>
      </c>
      <c r="F44" s="123">
        <v>5.553126843985326E-2</v>
      </c>
      <c r="G44" s="123">
        <v>0</v>
      </c>
      <c r="I44" s="124"/>
      <c r="J44" s="128"/>
      <c r="K44" s="139"/>
      <c r="L44" s="135"/>
      <c r="M44" s="124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20"/>
    </row>
    <row r="45" spans="1:75" ht="15.75" thickBot="1" x14ac:dyDescent="0.3">
      <c r="A45" s="388" t="s">
        <v>184</v>
      </c>
      <c r="B45" s="393">
        <v>0.74598587710381836</v>
      </c>
      <c r="C45" s="393">
        <v>2.1134979629810279E-2</v>
      </c>
      <c r="D45" s="393">
        <v>9.2315197641756955E-2</v>
      </c>
      <c r="E45" s="393">
        <v>0.14056394562461444</v>
      </c>
      <c r="F45" s="393">
        <v>0</v>
      </c>
      <c r="G45" s="393">
        <v>0</v>
      </c>
      <c r="I45" s="136"/>
      <c r="J45" s="128"/>
      <c r="K45" s="135"/>
      <c r="L45" s="135"/>
      <c r="M45" s="124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20"/>
    </row>
    <row r="46" spans="1:75" x14ac:dyDescent="0.25">
      <c r="A46" s="21" t="s">
        <v>228</v>
      </c>
      <c r="B46" s="2"/>
      <c r="C46" s="140"/>
      <c r="D46" s="140"/>
      <c r="E46" s="140"/>
      <c r="F46" s="140"/>
      <c r="I46" s="124"/>
      <c r="J46" s="125"/>
      <c r="K46" s="125"/>
      <c r="L46" s="125"/>
      <c r="M46" s="124"/>
      <c r="N46" s="124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</row>
    <row r="47" spans="1:75" x14ac:dyDescent="0.25">
      <c r="A47" s="8" t="s">
        <v>252</v>
      </c>
      <c r="B47" s="2"/>
      <c r="C47" s="140"/>
      <c r="D47" s="140"/>
      <c r="E47" s="140"/>
      <c r="F47" s="140"/>
      <c r="I47" s="124"/>
      <c r="J47" s="125"/>
      <c r="K47" s="125"/>
      <c r="L47" s="125"/>
      <c r="M47" s="124"/>
      <c r="N47" s="124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 x14ac:dyDescent="0.25">
      <c r="A48" s="37"/>
      <c r="B48" s="105"/>
      <c r="C48" s="141"/>
      <c r="D48" s="141"/>
      <c r="E48" s="141"/>
      <c r="F48" s="141"/>
      <c r="G48" s="140"/>
      <c r="I48" s="124"/>
      <c r="J48" s="125"/>
      <c r="K48" s="125"/>
      <c r="L48" s="125"/>
      <c r="M48" s="124"/>
      <c r="N48" s="124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</row>
    <row r="49" spans="1:75" x14ac:dyDescent="0.25">
      <c r="A49" s="37"/>
      <c r="B49" s="105"/>
      <c r="C49" s="141"/>
      <c r="D49" s="141"/>
      <c r="G49" s="141"/>
      <c r="I49" s="124"/>
      <c r="J49" s="125"/>
      <c r="K49" s="125"/>
      <c r="L49" s="125"/>
      <c r="M49" s="124"/>
      <c r="N49" s="124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</row>
    <row r="50" spans="1:75" x14ac:dyDescent="0.25">
      <c r="A50" s="37"/>
      <c r="B50" s="105"/>
      <c r="C50" s="141"/>
      <c r="D50" s="141"/>
      <c r="E50" s="141"/>
      <c r="F50" s="141"/>
      <c r="G50" s="141"/>
      <c r="I50" s="124"/>
      <c r="J50" s="125"/>
      <c r="K50" s="125"/>
      <c r="L50" s="125"/>
      <c r="M50" s="124"/>
      <c r="N50" s="124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</row>
    <row r="51" spans="1:75" x14ac:dyDescent="0.25">
      <c r="A51" s="37"/>
      <c r="B51" s="105"/>
      <c r="C51" s="141"/>
      <c r="D51" s="141"/>
      <c r="E51" s="141"/>
      <c r="F51" s="141"/>
      <c r="G51" s="141"/>
      <c r="I51" s="124"/>
      <c r="J51" s="125"/>
      <c r="K51" s="125"/>
      <c r="L51" s="125"/>
      <c r="M51" s="124"/>
      <c r="N51" s="124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</row>
    <row r="52" spans="1:75" x14ac:dyDescent="0.25">
      <c r="A52" s="37"/>
      <c r="B52" s="105"/>
      <c r="C52" s="141"/>
      <c r="D52" s="141"/>
      <c r="E52" s="141"/>
      <c r="F52" s="141"/>
      <c r="G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</row>
    <row r="53" spans="1:75" x14ac:dyDescent="0.25">
      <c r="A53" s="37"/>
      <c r="B53" s="105"/>
      <c r="C53" s="141"/>
      <c r="D53" s="141"/>
      <c r="E53" s="141"/>
      <c r="F53" s="141"/>
      <c r="G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</row>
    <row r="54" spans="1:75" x14ac:dyDescent="0.25">
      <c r="A54" s="37"/>
      <c r="B54" s="105"/>
      <c r="C54" s="141"/>
      <c r="D54" s="141"/>
      <c r="E54" s="141"/>
      <c r="F54" s="141"/>
      <c r="G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</row>
    <row r="55" spans="1:75" x14ac:dyDescent="0.25">
      <c r="A55" s="37"/>
      <c r="B55" s="105"/>
      <c r="C55" s="141"/>
      <c r="D55" s="141"/>
      <c r="E55" s="141"/>
      <c r="F55" s="141"/>
      <c r="G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</row>
    <row r="56" spans="1:75" x14ac:dyDescent="0.25">
      <c r="A56" s="37"/>
      <c r="B56" s="105"/>
      <c r="C56" s="141"/>
      <c r="D56" s="141"/>
      <c r="E56" s="141"/>
      <c r="F56" s="141"/>
      <c r="G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</row>
    <row r="57" spans="1:75" x14ac:dyDescent="0.25">
      <c r="B57" s="105"/>
      <c r="C57" s="141"/>
      <c r="D57" s="141"/>
      <c r="E57" s="141"/>
      <c r="F57" s="141"/>
      <c r="G57" s="141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</row>
    <row r="58" spans="1:75" x14ac:dyDescent="0.25">
      <c r="B58" s="105"/>
      <c r="C58" s="124"/>
      <c r="D58" s="124"/>
      <c r="E58" s="124"/>
      <c r="F58" s="124"/>
      <c r="G58" s="141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</row>
    <row r="59" spans="1:75" x14ac:dyDescent="0.25">
      <c r="B59" s="105"/>
      <c r="C59" s="124"/>
      <c r="D59" s="124"/>
      <c r="E59" s="124"/>
      <c r="F59" s="124"/>
      <c r="G59" s="141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</row>
    <row r="60" spans="1:75" x14ac:dyDescent="0.25">
      <c r="B60" s="105"/>
      <c r="C60" s="124"/>
      <c r="D60" s="124"/>
      <c r="E60" s="124"/>
      <c r="F60" s="124"/>
      <c r="G60" s="124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</row>
    <row r="61" spans="1:75" x14ac:dyDescent="0.25">
      <c r="B61" s="105"/>
      <c r="C61" s="124"/>
      <c r="D61" s="124"/>
      <c r="E61" s="124"/>
      <c r="F61" s="124"/>
      <c r="G61" s="124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</row>
    <row r="62" spans="1:75" x14ac:dyDescent="0.25">
      <c r="B62" s="105"/>
      <c r="C62" s="124"/>
      <c r="D62" s="124"/>
      <c r="E62" s="124"/>
      <c r="F62" s="124"/>
      <c r="G62" s="124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</row>
    <row r="63" spans="1:75" x14ac:dyDescent="0.25">
      <c r="B63" s="105"/>
      <c r="C63" s="124"/>
      <c r="D63" s="124"/>
      <c r="E63" s="124"/>
      <c r="F63" s="124"/>
      <c r="G63" s="124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</row>
    <row r="64" spans="1:75" x14ac:dyDescent="0.25">
      <c r="B64" s="105"/>
      <c r="C64" s="124"/>
      <c r="D64" s="124"/>
      <c r="E64" s="124"/>
      <c r="F64" s="124"/>
      <c r="G64" s="124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</row>
    <row r="65" spans="2:75" x14ac:dyDescent="0.25">
      <c r="B65" s="105"/>
      <c r="C65" s="124"/>
      <c r="D65" s="124"/>
      <c r="E65" s="124"/>
      <c r="F65" s="124"/>
      <c r="G65" s="124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</row>
    <row r="66" spans="2:75" x14ac:dyDescent="0.25">
      <c r="B66" s="105"/>
      <c r="C66" s="124"/>
      <c r="D66" s="124"/>
      <c r="E66" s="124"/>
      <c r="F66" s="124"/>
      <c r="G66" s="124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</row>
    <row r="67" spans="2:75" x14ac:dyDescent="0.25">
      <c r="B67" s="105"/>
      <c r="C67" s="124"/>
      <c r="D67" s="124"/>
      <c r="E67" s="124"/>
      <c r="F67" s="124"/>
      <c r="G67" s="124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</row>
    <row r="68" spans="2:75" x14ac:dyDescent="0.25">
      <c r="B68" s="105"/>
      <c r="C68" s="124"/>
      <c r="D68" s="124"/>
      <c r="E68" s="124"/>
      <c r="F68" s="124"/>
      <c r="G68" s="124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</row>
    <row r="69" spans="2:75" x14ac:dyDescent="0.25">
      <c r="B69" s="105"/>
      <c r="C69" s="124"/>
      <c r="D69" s="124"/>
      <c r="E69" s="124"/>
      <c r="F69" s="124"/>
      <c r="G69" s="124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</row>
    <row r="70" spans="2:75" x14ac:dyDescent="0.25">
      <c r="B70" s="105"/>
      <c r="C70" s="124"/>
      <c r="D70" s="124"/>
      <c r="E70" s="124"/>
      <c r="F70" s="124"/>
      <c r="G70" s="124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</row>
    <row r="71" spans="2:75" x14ac:dyDescent="0.25">
      <c r="B71" s="105"/>
      <c r="C71" s="124"/>
      <c r="D71" s="124"/>
      <c r="E71" s="124"/>
      <c r="F71" s="124"/>
      <c r="G71" s="124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</row>
    <row r="72" spans="2:75" x14ac:dyDescent="0.25">
      <c r="B72" s="105"/>
      <c r="C72" s="124"/>
      <c r="D72" s="124"/>
      <c r="E72" s="124"/>
      <c r="F72" s="124"/>
      <c r="G72" s="124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</row>
    <row r="73" spans="2:75" x14ac:dyDescent="0.25">
      <c r="B73" s="105"/>
      <c r="C73" s="124"/>
      <c r="D73" s="124"/>
      <c r="E73" s="124"/>
      <c r="F73" s="124"/>
      <c r="G73" s="124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</row>
    <row r="74" spans="2:75" x14ac:dyDescent="0.25">
      <c r="B74" s="105"/>
      <c r="C74" s="124"/>
      <c r="D74" s="124"/>
      <c r="E74" s="124"/>
      <c r="F74" s="124"/>
      <c r="G74" s="124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</row>
    <row r="75" spans="2:75" x14ac:dyDescent="0.25">
      <c r="B75" s="105"/>
      <c r="C75" s="124"/>
      <c r="D75" s="124"/>
      <c r="E75" s="124"/>
      <c r="F75" s="124"/>
      <c r="G75" s="124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</row>
    <row r="76" spans="2:75" x14ac:dyDescent="0.25">
      <c r="B76" s="105"/>
      <c r="C76" s="124"/>
      <c r="D76" s="124"/>
      <c r="E76" s="124"/>
      <c r="F76" s="124"/>
      <c r="G76" s="124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</row>
    <row r="77" spans="2:75" x14ac:dyDescent="0.25">
      <c r="B77" s="105"/>
      <c r="C77" s="124"/>
      <c r="D77" s="124"/>
      <c r="E77" s="124"/>
      <c r="F77" s="124"/>
      <c r="G77" s="124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</row>
    <row r="78" spans="2:75" x14ac:dyDescent="0.25">
      <c r="B78" s="105"/>
      <c r="C78" s="124"/>
      <c r="D78" s="124"/>
      <c r="E78" s="124"/>
      <c r="F78" s="124"/>
      <c r="G78" s="124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</row>
    <row r="79" spans="2:75" x14ac:dyDescent="0.25">
      <c r="B79" s="105"/>
      <c r="C79" s="124"/>
      <c r="D79" s="124"/>
      <c r="E79" s="124"/>
      <c r="F79" s="124"/>
      <c r="G79" s="124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</row>
    <row r="80" spans="2:75" x14ac:dyDescent="0.25">
      <c r="B80" s="105"/>
      <c r="C80" s="124"/>
      <c r="D80" s="124"/>
      <c r="E80" s="124"/>
      <c r="F80" s="124"/>
      <c r="G80" s="124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</row>
    <row r="81" spans="2:75" x14ac:dyDescent="0.25">
      <c r="B81" s="105"/>
      <c r="C81" s="124"/>
      <c r="D81" s="124"/>
      <c r="E81" s="124"/>
      <c r="F81" s="124"/>
      <c r="G81" s="124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</row>
    <row r="82" spans="2:75" x14ac:dyDescent="0.25">
      <c r="B82" s="105"/>
      <c r="C82" s="124"/>
      <c r="D82" s="124"/>
      <c r="E82" s="124"/>
      <c r="F82" s="124"/>
      <c r="G82" s="124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</row>
    <row r="83" spans="2:75" x14ac:dyDescent="0.25">
      <c r="B83" s="105"/>
      <c r="C83" s="124"/>
      <c r="D83" s="124"/>
      <c r="E83" s="124"/>
      <c r="F83" s="124"/>
      <c r="G83" s="124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</row>
    <row r="84" spans="2:75" x14ac:dyDescent="0.25">
      <c r="B84" s="105"/>
      <c r="C84" s="124"/>
      <c r="D84" s="124"/>
      <c r="E84" s="124"/>
      <c r="F84" s="124"/>
      <c r="G84" s="12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</row>
    <row r="85" spans="2:75" x14ac:dyDescent="0.25">
      <c r="B85" s="105"/>
      <c r="C85" s="124"/>
      <c r="D85" s="124"/>
      <c r="E85" s="124"/>
      <c r="F85" s="124"/>
      <c r="G85" s="124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</row>
    <row r="86" spans="2:75" x14ac:dyDescent="0.25">
      <c r="B86" s="105"/>
      <c r="C86" s="124"/>
      <c r="D86" s="124"/>
      <c r="E86" s="124"/>
      <c r="F86" s="124"/>
      <c r="G86" s="124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</row>
    <row r="87" spans="2:75" x14ac:dyDescent="0.25">
      <c r="B87" s="105"/>
      <c r="C87" s="124"/>
      <c r="D87" s="124"/>
      <c r="E87" s="124"/>
      <c r="F87" s="124"/>
      <c r="G87" s="124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</row>
    <row r="88" spans="2:75" x14ac:dyDescent="0.25">
      <c r="B88" s="105"/>
      <c r="C88" s="124"/>
      <c r="D88" s="124"/>
      <c r="E88" s="124"/>
      <c r="F88" s="124"/>
      <c r="G88" s="124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</row>
    <row r="89" spans="2:75" x14ac:dyDescent="0.25">
      <c r="B89" s="105"/>
      <c r="C89" s="124"/>
      <c r="D89" s="124"/>
      <c r="E89" s="124"/>
      <c r="F89" s="124"/>
      <c r="G89" s="124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</row>
    <row r="90" spans="2:75" x14ac:dyDescent="0.25">
      <c r="B90" s="105"/>
      <c r="C90" s="124"/>
      <c r="D90" s="124"/>
      <c r="E90" s="124"/>
      <c r="F90" s="124"/>
      <c r="G90" s="124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</row>
    <row r="91" spans="2:75" x14ac:dyDescent="0.25">
      <c r="B91" s="105"/>
      <c r="C91" s="124"/>
      <c r="D91" s="124"/>
      <c r="E91" s="124"/>
      <c r="F91" s="124"/>
      <c r="G91" s="124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</row>
    <row r="92" spans="2:75" x14ac:dyDescent="0.25">
      <c r="B92" s="105"/>
      <c r="C92" s="124"/>
      <c r="D92" s="124"/>
      <c r="E92" s="124"/>
      <c r="F92" s="124"/>
      <c r="G92" s="124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</row>
    <row r="93" spans="2:75" x14ac:dyDescent="0.25">
      <c r="B93" s="105"/>
      <c r="C93" s="124"/>
      <c r="D93" s="124"/>
      <c r="E93" s="124"/>
      <c r="F93" s="124"/>
      <c r="G93" s="124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</row>
    <row r="94" spans="2:75" x14ac:dyDescent="0.25">
      <c r="B94" s="105"/>
      <c r="C94" s="124"/>
      <c r="D94" s="124"/>
      <c r="E94" s="124"/>
      <c r="F94" s="124"/>
      <c r="G94" s="124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</row>
    <row r="95" spans="2:75" x14ac:dyDescent="0.25">
      <c r="B95" s="105"/>
      <c r="C95" s="124"/>
      <c r="D95" s="124"/>
      <c r="E95" s="124"/>
      <c r="F95" s="124"/>
      <c r="G95" s="124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</row>
    <row r="96" spans="2:75" x14ac:dyDescent="0.25">
      <c r="B96" s="105"/>
      <c r="C96" s="124"/>
      <c r="D96" s="124"/>
      <c r="E96" s="124"/>
      <c r="F96" s="124"/>
      <c r="G96" s="124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</row>
    <row r="97" spans="2:75" x14ac:dyDescent="0.25">
      <c r="B97" s="105"/>
      <c r="C97" s="124"/>
      <c r="D97" s="124"/>
      <c r="E97" s="124"/>
      <c r="F97" s="124"/>
      <c r="G97" s="124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</row>
    <row r="98" spans="2:75" x14ac:dyDescent="0.25">
      <c r="B98" s="105"/>
      <c r="C98" s="124"/>
      <c r="D98" s="124"/>
      <c r="E98" s="124"/>
      <c r="F98" s="124"/>
      <c r="G98" s="124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</row>
    <row r="99" spans="2:75" x14ac:dyDescent="0.25">
      <c r="B99" s="105"/>
      <c r="C99" s="124"/>
      <c r="D99" s="124"/>
      <c r="E99" s="124"/>
      <c r="F99" s="124"/>
      <c r="G99" s="124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</row>
    <row r="100" spans="2:75" x14ac:dyDescent="0.25">
      <c r="B100" s="105"/>
      <c r="C100" s="124"/>
      <c r="D100" s="124"/>
      <c r="E100" s="124"/>
      <c r="F100" s="124"/>
      <c r="G100" s="124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</row>
    <row r="101" spans="2:75" x14ac:dyDescent="0.25">
      <c r="B101" s="105"/>
      <c r="C101" s="124"/>
      <c r="D101" s="124"/>
      <c r="E101" s="124"/>
      <c r="F101" s="124"/>
      <c r="G101" s="124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</row>
    <row r="102" spans="2:75" x14ac:dyDescent="0.25">
      <c r="B102" s="105"/>
      <c r="C102" s="124"/>
      <c r="D102" s="124"/>
      <c r="E102" s="124"/>
      <c r="F102" s="124"/>
      <c r="G102" s="124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</row>
    <row r="103" spans="2:75" x14ac:dyDescent="0.25">
      <c r="B103" s="105"/>
      <c r="C103" s="124"/>
      <c r="D103" s="124"/>
      <c r="E103" s="124"/>
      <c r="F103" s="124"/>
      <c r="G103" s="124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</row>
    <row r="104" spans="2:75" x14ac:dyDescent="0.25">
      <c r="B104" s="105"/>
      <c r="C104" s="124"/>
      <c r="D104" s="124"/>
      <c r="E104" s="124"/>
      <c r="F104" s="124"/>
      <c r="G104" s="124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</row>
    <row r="105" spans="2:75" x14ac:dyDescent="0.25">
      <c r="B105" s="105"/>
      <c r="C105" s="124"/>
      <c r="D105" s="124"/>
      <c r="E105" s="124"/>
      <c r="F105" s="124"/>
      <c r="G105" s="124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</row>
    <row r="106" spans="2:75" x14ac:dyDescent="0.25">
      <c r="B106" s="105"/>
      <c r="C106" s="124"/>
      <c r="D106" s="124"/>
      <c r="E106" s="124"/>
      <c r="F106" s="124"/>
      <c r="G106" s="124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</row>
    <row r="107" spans="2:75" x14ac:dyDescent="0.25">
      <c r="B107" s="105"/>
      <c r="C107" s="124"/>
      <c r="D107" s="124"/>
      <c r="E107" s="124"/>
      <c r="F107" s="124"/>
      <c r="G107" s="124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</row>
    <row r="108" spans="2:75" x14ac:dyDescent="0.25">
      <c r="B108" s="105"/>
      <c r="C108" s="124"/>
      <c r="D108" s="124"/>
      <c r="E108" s="124"/>
      <c r="F108" s="124"/>
      <c r="G108" s="124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</row>
    <row r="109" spans="2:75" x14ac:dyDescent="0.25">
      <c r="B109" s="105"/>
      <c r="C109" s="124"/>
      <c r="D109" s="124"/>
      <c r="E109" s="124"/>
      <c r="F109" s="124"/>
      <c r="G109" s="124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</row>
    <row r="110" spans="2:75" x14ac:dyDescent="0.25">
      <c r="B110" s="105"/>
      <c r="C110" s="124"/>
      <c r="D110" s="124"/>
      <c r="E110" s="124"/>
      <c r="F110" s="124"/>
      <c r="G110" s="124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</row>
    <row r="111" spans="2:75" x14ac:dyDescent="0.25">
      <c r="B111" s="105"/>
      <c r="C111" s="124"/>
      <c r="D111" s="124"/>
      <c r="E111" s="124"/>
      <c r="F111" s="124"/>
      <c r="G111" s="124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</row>
    <row r="112" spans="2:75" x14ac:dyDescent="0.25">
      <c r="B112" s="105"/>
      <c r="C112" s="124"/>
      <c r="D112" s="124"/>
      <c r="E112" s="124"/>
      <c r="F112" s="124"/>
      <c r="G112" s="124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</row>
    <row r="113" spans="2:75" x14ac:dyDescent="0.25">
      <c r="B113" s="105"/>
      <c r="C113" s="124"/>
      <c r="D113" s="124"/>
      <c r="E113" s="124"/>
      <c r="F113" s="124"/>
      <c r="G113" s="124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</row>
    <row r="114" spans="2:75" x14ac:dyDescent="0.25">
      <c r="B114" s="105"/>
      <c r="C114" s="124"/>
      <c r="D114" s="124"/>
      <c r="E114" s="124"/>
      <c r="F114" s="124"/>
      <c r="G114" s="124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</row>
    <row r="115" spans="2:75" x14ac:dyDescent="0.25">
      <c r="B115" s="105"/>
      <c r="C115" s="124"/>
      <c r="D115" s="124"/>
      <c r="E115" s="124"/>
      <c r="F115" s="124"/>
      <c r="G115" s="124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</row>
    <row r="116" spans="2:75" x14ac:dyDescent="0.25">
      <c r="B116" s="105"/>
      <c r="C116" s="124"/>
      <c r="D116" s="124"/>
      <c r="E116" s="124"/>
      <c r="F116" s="124"/>
      <c r="G116" s="124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</row>
    <row r="117" spans="2:75" x14ac:dyDescent="0.25">
      <c r="B117" s="105"/>
      <c r="C117" s="124"/>
      <c r="D117" s="124"/>
      <c r="E117" s="124"/>
      <c r="F117" s="124"/>
      <c r="G117" s="124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</row>
    <row r="118" spans="2:75" x14ac:dyDescent="0.25">
      <c r="B118" s="105"/>
      <c r="C118" s="124"/>
      <c r="D118" s="124"/>
      <c r="E118" s="124"/>
      <c r="F118" s="124"/>
      <c r="G118" s="124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</row>
    <row r="119" spans="2:75" x14ac:dyDescent="0.25">
      <c r="B119" s="105"/>
      <c r="C119" s="124"/>
      <c r="D119" s="124"/>
      <c r="E119" s="124"/>
      <c r="F119" s="124"/>
      <c r="G119" s="124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</row>
    <row r="120" spans="2:75" x14ac:dyDescent="0.25">
      <c r="B120" s="105"/>
      <c r="C120" s="124"/>
      <c r="D120" s="124"/>
      <c r="E120" s="124"/>
      <c r="F120" s="124"/>
      <c r="G120" s="124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</row>
    <row r="121" spans="2:75" x14ac:dyDescent="0.25">
      <c r="B121" s="105"/>
      <c r="C121" s="124"/>
      <c r="D121" s="124"/>
      <c r="E121" s="124"/>
      <c r="F121" s="124"/>
      <c r="G121" s="124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</row>
    <row r="122" spans="2:75" x14ac:dyDescent="0.25">
      <c r="B122" s="105"/>
      <c r="C122" s="124"/>
      <c r="D122" s="124"/>
      <c r="E122" s="124"/>
      <c r="F122" s="124"/>
      <c r="G122" s="124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</row>
    <row r="123" spans="2:75" x14ac:dyDescent="0.25">
      <c r="B123" s="105"/>
      <c r="C123" s="124"/>
      <c r="D123" s="124"/>
      <c r="E123" s="124"/>
      <c r="F123" s="124"/>
      <c r="G123" s="124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</row>
    <row r="124" spans="2:75" x14ac:dyDescent="0.25">
      <c r="B124" s="105"/>
      <c r="C124" s="124"/>
      <c r="D124" s="124"/>
      <c r="E124" s="124"/>
      <c r="F124" s="124"/>
      <c r="G124" s="124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</row>
    <row r="125" spans="2:75" x14ac:dyDescent="0.25">
      <c r="B125" s="105"/>
      <c r="C125" s="124"/>
      <c r="D125" s="124"/>
      <c r="E125" s="124"/>
      <c r="F125" s="124"/>
      <c r="G125" s="124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</row>
    <row r="126" spans="2:75" x14ac:dyDescent="0.25">
      <c r="B126" s="105"/>
      <c r="C126" s="124"/>
      <c r="D126" s="124"/>
      <c r="E126" s="124"/>
      <c r="F126" s="124"/>
      <c r="G126" s="124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</row>
    <row r="127" spans="2:75" x14ac:dyDescent="0.25">
      <c r="B127" s="105"/>
      <c r="C127" s="124"/>
      <c r="D127" s="124"/>
      <c r="E127" s="124"/>
      <c r="F127" s="124"/>
      <c r="G127" s="124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</row>
    <row r="128" spans="2:75" x14ac:dyDescent="0.25">
      <c r="B128" s="105"/>
      <c r="C128" s="124"/>
      <c r="D128" s="124"/>
      <c r="E128" s="124"/>
      <c r="F128" s="124"/>
      <c r="G128" s="124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</row>
    <row r="129" spans="2:75" x14ac:dyDescent="0.25">
      <c r="B129" s="105"/>
      <c r="C129" s="124"/>
      <c r="D129" s="124"/>
      <c r="E129" s="124"/>
      <c r="F129" s="124"/>
      <c r="G129" s="124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</row>
    <row r="130" spans="2:75" x14ac:dyDescent="0.25">
      <c r="B130" s="105"/>
      <c r="C130" s="124"/>
      <c r="D130" s="124"/>
      <c r="E130" s="124"/>
      <c r="F130" s="124"/>
      <c r="G130" s="124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</row>
    <row r="131" spans="2:75" x14ac:dyDescent="0.25">
      <c r="B131" s="105"/>
      <c r="C131" s="124"/>
      <c r="D131" s="124"/>
      <c r="E131" s="124"/>
      <c r="F131" s="124"/>
      <c r="G131" s="124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</row>
    <row r="132" spans="2:75" x14ac:dyDescent="0.25">
      <c r="B132" s="105"/>
      <c r="C132" s="124"/>
      <c r="D132" s="124"/>
      <c r="E132" s="124"/>
      <c r="F132" s="124"/>
      <c r="G132" s="124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</row>
    <row r="133" spans="2:75" x14ac:dyDescent="0.25">
      <c r="B133" s="105"/>
      <c r="C133" s="124"/>
      <c r="D133" s="124"/>
      <c r="E133" s="124"/>
      <c r="F133" s="124"/>
      <c r="G133" s="124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</row>
    <row r="134" spans="2:75" x14ac:dyDescent="0.25">
      <c r="B134" s="105"/>
      <c r="C134" s="124"/>
      <c r="D134" s="124"/>
      <c r="E134" s="124"/>
      <c r="F134" s="124"/>
      <c r="G134" s="124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</row>
    <row r="135" spans="2:75" x14ac:dyDescent="0.25">
      <c r="B135" s="105"/>
      <c r="C135" s="124"/>
      <c r="D135" s="124"/>
      <c r="E135" s="124"/>
      <c r="F135" s="124"/>
      <c r="G135" s="124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</row>
    <row r="136" spans="2:75" x14ac:dyDescent="0.25">
      <c r="B136" s="105"/>
      <c r="C136" s="124"/>
      <c r="D136" s="124"/>
      <c r="E136" s="124"/>
      <c r="F136" s="124"/>
      <c r="G136" s="124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</row>
    <row r="137" spans="2:75" x14ac:dyDescent="0.25">
      <c r="B137" s="105"/>
      <c r="C137" s="124"/>
      <c r="D137" s="124"/>
      <c r="E137" s="124"/>
      <c r="F137" s="124"/>
      <c r="G137" s="124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</row>
    <row r="138" spans="2:75" x14ac:dyDescent="0.25">
      <c r="B138" s="105"/>
      <c r="C138" s="124"/>
      <c r="D138" s="124"/>
      <c r="E138" s="124"/>
      <c r="F138" s="124"/>
      <c r="G138" s="124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</row>
    <row r="139" spans="2:75" x14ac:dyDescent="0.25">
      <c r="B139" s="105"/>
      <c r="C139" s="124"/>
      <c r="D139" s="124"/>
      <c r="E139" s="124"/>
      <c r="F139" s="124"/>
      <c r="G139" s="124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</row>
    <row r="140" spans="2:75" x14ac:dyDescent="0.25">
      <c r="B140" s="105"/>
      <c r="C140" s="124"/>
      <c r="D140" s="124"/>
      <c r="E140" s="124"/>
      <c r="F140" s="124"/>
      <c r="G140" s="124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</row>
    <row r="141" spans="2:75" x14ac:dyDescent="0.25">
      <c r="B141" s="105"/>
      <c r="C141" s="124"/>
      <c r="D141" s="124"/>
      <c r="E141" s="124"/>
      <c r="F141" s="124"/>
      <c r="G141" s="124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</row>
    <row r="142" spans="2:75" x14ac:dyDescent="0.25">
      <c r="B142" s="105"/>
      <c r="C142" s="124"/>
      <c r="D142" s="124"/>
      <c r="E142" s="124"/>
      <c r="F142" s="124"/>
      <c r="G142" s="124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24"/>
      <c r="AX142" s="124"/>
      <c r="AY142" s="124"/>
      <c r="AZ142" s="124"/>
      <c r="BA142" s="124"/>
      <c r="BB142" s="124"/>
      <c r="BC142" s="124"/>
      <c r="BD142" s="124"/>
      <c r="BE142" s="124"/>
      <c r="BF142" s="124"/>
      <c r="BG142" s="124"/>
      <c r="BH142" s="124"/>
      <c r="BI142" s="124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</row>
    <row r="143" spans="2:75" x14ac:dyDescent="0.25">
      <c r="B143" s="105"/>
      <c r="C143" s="124"/>
      <c r="D143" s="124"/>
      <c r="E143" s="124"/>
      <c r="F143" s="124"/>
      <c r="G143" s="124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  <c r="BI143" s="124"/>
      <c r="BJ143" s="124"/>
      <c r="BK143" s="124"/>
      <c r="BL143" s="124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</row>
    <row r="144" spans="2:75" x14ac:dyDescent="0.25">
      <c r="B144" s="105"/>
      <c r="C144" s="124"/>
      <c r="D144" s="124"/>
      <c r="E144" s="124"/>
      <c r="F144" s="124"/>
      <c r="G144" s="124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4"/>
      <c r="BJ144" s="124"/>
      <c r="BK144" s="124"/>
      <c r="BL144" s="124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</row>
    <row r="145" spans="2:75" x14ac:dyDescent="0.25">
      <c r="B145" s="105"/>
      <c r="C145" s="124"/>
      <c r="D145" s="124"/>
      <c r="E145" s="124"/>
      <c r="F145" s="124"/>
      <c r="G145" s="124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</row>
    <row r="146" spans="2:75" x14ac:dyDescent="0.25">
      <c r="B146" s="105"/>
      <c r="C146" s="124"/>
      <c r="D146" s="124"/>
      <c r="E146" s="124"/>
      <c r="F146" s="124"/>
      <c r="G146" s="124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4"/>
      <c r="BJ146" s="124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</row>
    <row r="147" spans="2:75" x14ac:dyDescent="0.25">
      <c r="B147" s="105"/>
      <c r="C147" s="124"/>
      <c r="D147" s="124"/>
      <c r="E147" s="124"/>
      <c r="F147" s="124"/>
      <c r="G147" s="124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4"/>
      <c r="BJ147" s="124"/>
      <c r="BK147" s="124"/>
      <c r="BL147" s="124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</row>
    <row r="148" spans="2:75" x14ac:dyDescent="0.25">
      <c r="B148" s="105"/>
      <c r="C148" s="124"/>
      <c r="D148" s="124"/>
      <c r="E148" s="124"/>
      <c r="F148" s="124"/>
      <c r="G148" s="124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</row>
    <row r="149" spans="2:75" x14ac:dyDescent="0.25">
      <c r="B149" s="105"/>
      <c r="C149" s="124"/>
      <c r="D149" s="124"/>
      <c r="E149" s="124"/>
      <c r="F149" s="124"/>
      <c r="G149" s="124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4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</row>
    <row r="150" spans="2:75" x14ac:dyDescent="0.25">
      <c r="B150" s="105"/>
      <c r="C150" s="124"/>
      <c r="D150" s="124"/>
      <c r="E150" s="124"/>
      <c r="F150" s="124"/>
      <c r="G150" s="124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24"/>
      <c r="AX150" s="124"/>
      <c r="AY150" s="124"/>
      <c r="AZ150" s="124"/>
      <c r="BA150" s="124"/>
      <c r="BB150" s="124"/>
      <c r="BC150" s="124"/>
      <c r="BD150" s="124"/>
      <c r="BE150" s="124"/>
      <c r="BF150" s="124"/>
      <c r="BG150" s="124"/>
      <c r="BH150" s="124"/>
      <c r="BI150" s="124"/>
      <c r="BJ150" s="124"/>
      <c r="BK150" s="124"/>
      <c r="BL150" s="124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</row>
    <row r="151" spans="2:75" x14ac:dyDescent="0.25">
      <c r="B151" s="105"/>
      <c r="C151" s="124"/>
      <c r="D151" s="124"/>
      <c r="E151" s="124"/>
      <c r="F151" s="124"/>
      <c r="G151" s="124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</row>
    <row r="152" spans="2:75" x14ac:dyDescent="0.25">
      <c r="B152" s="105"/>
      <c r="C152" s="124"/>
      <c r="D152" s="124"/>
      <c r="E152" s="124"/>
      <c r="F152" s="124"/>
      <c r="G152" s="124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</row>
    <row r="153" spans="2:75" x14ac:dyDescent="0.25">
      <c r="B153" s="105"/>
      <c r="C153" s="124"/>
      <c r="D153" s="124"/>
      <c r="E153" s="124"/>
      <c r="F153" s="124"/>
      <c r="G153" s="124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</row>
    <row r="154" spans="2:75" x14ac:dyDescent="0.25">
      <c r="B154" s="105"/>
      <c r="C154" s="124"/>
      <c r="D154" s="124"/>
      <c r="E154" s="124"/>
      <c r="F154" s="124"/>
      <c r="G154" s="124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</row>
    <row r="155" spans="2:75" x14ac:dyDescent="0.25">
      <c r="B155" s="105"/>
      <c r="C155" s="124"/>
      <c r="D155" s="124"/>
      <c r="E155" s="124"/>
      <c r="F155" s="124"/>
      <c r="G155" s="124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</row>
    <row r="156" spans="2:75" x14ac:dyDescent="0.25">
      <c r="B156" s="105"/>
      <c r="C156" s="124"/>
      <c r="D156" s="124"/>
      <c r="E156" s="124"/>
      <c r="F156" s="124"/>
      <c r="G156" s="124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</row>
    <row r="157" spans="2:75" x14ac:dyDescent="0.25">
      <c r="B157" s="105"/>
      <c r="C157" s="124"/>
      <c r="D157" s="124"/>
      <c r="E157" s="124"/>
      <c r="F157" s="124"/>
      <c r="G157" s="124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</row>
    <row r="158" spans="2:75" x14ac:dyDescent="0.25">
      <c r="B158" s="105"/>
      <c r="C158" s="124"/>
      <c r="D158" s="124"/>
      <c r="E158" s="124"/>
      <c r="F158" s="124"/>
      <c r="G158" s="124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</row>
    <row r="159" spans="2:75" x14ac:dyDescent="0.25">
      <c r="B159" s="105"/>
      <c r="C159" s="124"/>
      <c r="D159" s="124"/>
      <c r="E159" s="124"/>
      <c r="F159" s="124"/>
      <c r="G159" s="124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24"/>
      <c r="AX159" s="124"/>
      <c r="AY159" s="124"/>
      <c r="AZ159" s="124"/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</row>
    <row r="160" spans="2:75" x14ac:dyDescent="0.25">
      <c r="B160" s="105"/>
      <c r="C160" s="124"/>
      <c r="D160" s="124"/>
      <c r="E160" s="124"/>
      <c r="F160" s="124"/>
      <c r="G160" s="124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24"/>
      <c r="AX160" s="124"/>
      <c r="AY160" s="124"/>
      <c r="AZ160" s="124"/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</row>
    <row r="161" spans="2:75" x14ac:dyDescent="0.25">
      <c r="B161" s="105"/>
      <c r="C161" s="124"/>
      <c r="D161" s="124"/>
      <c r="E161" s="124"/>
      <c r="F161" s="124"/>
      <c r="G161" s="124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24"/>
      <c r="AX161" s="124"/>
      <c r="AY161" s="124"/>
      <c r="AZ161" s="124"/>
      <c r="BA161" s="124"/>
      <c r="BB161" s="124"/>
      <c r="BC161" s="124"/>
      <c r="BD161" s="124"/>
      <c r="BE161" s="124"/>
      <c r="BF161" s="124"/>
      <c r="BG161" s="124"/>
      <c r="BH161" s="124"/>
      <c r="BI161" s="124"/>
      <c r="BJ161" s="124"/>
      <c r="BK161" s="124"/>
      <c r="BL161" s="124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</row>
    <row r="162" spans="2:75" x14ac:dyDescent="0.25">
      <c r="B162" s="105"/>
      <c r="C162" s="124"/>
      <c r="D162" s="124"/>
      <c r="E162" s="124"/>
      <c r="F162" s="124"/>
      <c r="G162" s="124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</row>
    <row r="163" spans="2:75" x14ac:dyDescent="0.25">
      <c r="B163" s="105"/>
      <c r="C163" s="124"/>
      <c r="D163" s="124"/>
      <c r="E163" s="124"/>
      <c r="F163" s="124"/>
      <c r="G163" s="124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24"/>
      <c r="AX163" s="124"/>
      <c r="AY163" s="124"/>
      <c r="AZ163" s="124"/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</row>
    <row r="164" spans="2:75" x14ac:dyDescent="0.25">
      <c r="B164" s="105"/>
      <c r="C164" s="124"/>
      <c r="D164" s="124"/>
      <c r="E164" s="124"/>
      <c r="F164" s="124"/>
      <c r="G164" s="124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</row>
    <row r="165" spans="2:75" x14ac:dyDescent="0.25">
      <c r="B165" s="105"/>
      <c r="C165" s="124"/>
      <c r="D165" s="124"/>
      <c r="E165" s="124"/>
      <c r="F165" s="124"/>
      <c r="G165" s="124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24"/>
      <c r="AX165" s="124"/>
      <c r="AY165" s="124"/>
      <c r="AZ165" s="124"/>
      <c r="BA165" s="124"/>
      <c r="BB165" s="124"/>
      <c r="BC165" s="124"/>
      <c r="BD165" s="124"/>
      <c r="BE165" s="124"/>
      <c r="BF165" s="124"/>
      <c r="BG165" s="124"/>
      <c r="BH165" s="124"/>
      <c r="BI165" s="124"/>
      <c r="BJ165" s="124"/>
      <c r="BK165" s="124"/>
      <c r="BL165" s="124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</row>
    <row r="166" spans="2:75" x14ac:dyDescent="0.25">
      <c r="B166" s="105"/>
      <c r="C166" s="124"/>
      <c r="D166" s="124"/>
      <c r="E166" s="124"/>
      <c r="F166" s="124"/>
      <c r="G166" s="124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</row>
    <row r="167" spans="2:75" x14ac:dyDescent="0.25">
      <c r="B167" s="105"/>
      <c r="C167" s="124"/>
      <c r="D167" s="124"/>
      <c r="E167" s="124"/>
      <c r="F167" s="124"/>
      <c r="G167" s="124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24"/>
      <c r="AX167" s="124"/>
      <c r="AY167" s="124"/>
      <c r="AZ167" s="124"/>
      <c r="BA167" s="124"/>
      <c r="BB167" s="124"/>
      <c r="BC167" s="124"/>
      <c r="BD167" s="124"/>
      <c r="BE167" s="124"/>
      <c r="BF167" s="124"/>
      <c r="BG167" s="124"/>
      <c r="BH167" s="124"/>
      <c r="BI167" s="124"/>
      <c r="BJ167" s="124"/>
      <c r="BK167" s="124"/>
      <c r="BL167" s="124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</row>
    <row r="168" spans="2:75" x14ac:dyDescent="0.25">
      <c r="B168" s="105"/>
      <c r="C168" s="124"/>
      <c r="D168" s="124"/>
      <c r="E168" s="124"/>
      <c r="F168" s="124"/>
      <c r="G168" s="124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</row>
    <row r="169" spans="2:75" x14ac:dyDescent="0.25">
      <c r="B169" s="105"/>
      <c r="C169" s="124"/>
      <c r="D169" s="124"/>
      <c r="E169" s="124"/>
      <c r="F169" s="124"/>
      <c r="G169" s="124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24"/>
      <c r="AX169" s="124"/>
      <c r="AY169" s="124"/>
      <c r="AZ169" s="124"/>
      <c r="BA169" s="124"/>
      <c r="BB169" s="124"/>
      <c r="BC169" s="124"/>
      <c r="BD169" s="124"/>
      <c r="BE169" s="124"/>
      <c r="BF169" s="124"/>
      <c r="BG169" s="124"/>
      <c r="BH169" s="124"/>
      <c r="BI169" s="124"/>
      <c r="BJ169" s="124"/>
      <c r="BK169" s="124"/>
      <c r="BL169" s="124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</row>
    <row r="170" spans="2:75" x14ac:dyDescent="0.25">
      <c r="B170" s="105"/>
      <c r="C170" s="124"/>
      <c r="D170" s="124"/>
      <c r="E170" s="124"/>
      <c r="F170" s="124"/>
      <c r="G170" s="124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24"/>
      <c r="AX170" s="124"/>
      <c r="AY170" s="124"/>
      <c r="AZ170" s="124"/>
      <c r="BA170" s="124"/>
      <c r="BB170" s="124"/>
      <c r="BC170" s="124"/>
      <c r="BD170" s="124"/>
      <c r="BE170" s="124"/>
      <c r="BF170" s="124"/>
      <c r="BG170" s="124"/>
      <c r="BH170" s="124"/>
      <c r="BI170" s="124"/>
      <c r="BJ170" s="124"/>
      <c r="BK170" s="124"/>
      <c r="BL170" s="124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</row>
    <row r="171" spans="2:75" x14ac:dyDescent="0.25">
      <c r="B171" s="105"/>
      <c r="C171" s="124"/>
      <c r="D171" s="124"/>
      <c r="E171" s="124"/>
      <c r="F171" s="124"/>
      <c r="G171" s="124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24"/>
      <c r="AX171" s="124"/>
      <c r="AY171" s="124"/>
      <c r="AZ171" s="124"/>
      <c r="BA171" s="124"/>
      <c r="BB171" s="124"/>
      <c r="BC171" s="124"/>
      <c r="BD171" s="124"/>
      <c r="BE171" s="124"/>
      <c r="BF171" s="124"/>
      <c r="BG171" s="124"/>
      <c r="BH171" s="124"/>
      <c r="BI171" s="124"/>
      <c r="BJ171" s="124"/>
      <c r="BK171" s="124"/>
      <c r="BL171" s="124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</row>
    <row r="172" spans="2:75" x14ac:dyDescent="0.25">
      <c r="B172" s="105"/>
      <c r="C172" s="124"/>
      <c r="D172" s="124"/>
      <c r="E172" s="124"/>
      <c r="F172" s="124"/>
      <c r="G172" s="124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24"/>
      <c r="AX172" s="124"/>
      <c r="AY172" s="124"/>
      <c r="AZ172" s="124"/>
      <c r="BA172" s="124"/>
      <c r="BB172" s="124"/>
      <c r="BC172" s="124"/>
      <c r="BD172" s="124"/>
      <c r="BE172" s="124"/>
      <c r="BF172" s="124"/>
      <c r="BG172" s="124"/>
      <c r="BH172" s="124"/>
      <c r="BI172" s="124"/>
      <c r="BJ172" s="124"/>
      <c r="BK172" s="124"/>
      <c r="BL172" s="124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</row>
    <row r="173" spans="2:75" x14ac:dyDescent="0.25">
      <c r="B173" s="105"/>
      <c r="C173" s="124"/>
      <c r="D173" s="124"/>
      <c r="E173" s="124"/>
      <c r="F173" s="124"/>
      <c r="G173" s="124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24"/>
      <c r="AX173" s="124"/>
      <c r="AY173" s="124"/>
      <c r="AZ173" s="124"/>
      <c r="BA173" s="124"/>
      <c r="BB173" s="124"/>
      <c r="BC173" s="124"/>
      <c r="BD173" s="124"/>
      <c r="BE173" s="124"/>
      <c r="BF173" s="124"/>
      <c r="BG173" s="124"/>
      <c r="BH173" s="124"/>
      <c r="BI173" s="124"/>
      <c r="BJ173" s="124"/>
      <c r="BK173" s="124"/>
      <c r="BL173" s="124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</row>
    <row r="174" spans="2:75" x14ac:dyDescent="0.25">
      <c r="B174" s="105"/>
      <c r="C174" s="124"/>
      <c r="D174" s="124"/>
      <c r="E174" s="124"/>
      <c r="F174" s="124"/>
      <c r="G174" s="124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</row>
    <row r="175" spans="2:75" x14ac:dyDescent="0.25">
      <c r="B175" s="105"/>
      <c r="C175" s="124"/>
      <c r="D175" s="124"/>
      <c r="E175" s="124"/>
      <c r="F175" s="124"/>
      <c r="G175" s="124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</row>
    <row r="176" spans="2:75" x14ac:dyDescent="0.25">
      <c r="B176" s="105"/>
      <c r="C176" s="124"/>
      <c r="D176" s="124"/>
      <c r="E176" s="124"/>
      <c r="F176" s="124"/>
      <c r="G176" s="124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</row>
    <row r="177" spans="2:75" x14ac:dyDescent="0.25">
      <c r="B177" s="105"/>
      <c r="C177" s="124"/>
      <c r="D177" s="124"/>
      <c r="E177" s="124"/>
      <c r="F177" s="124"/>
      <c r="G177" s="124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</row>
    <row r="178" spans="2:75" x14ac:dyDescent="0.25">
      <c r="B178" s="105"/>
      <c r="C178" s="124"/>
      <c r="D178" s="124"/>
      <c r="E178" s="124"/>
      <c r="F178" s="124"/>
      <c r="G178" s="124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</row>
    <row r="179" spans="2:75" x14ac:dyDescent="0.25">
      <c r="B179" s="105"/>
      <c r="C179" s="124"/>
      <c r="D179" s="124"/>
      <c r="E179" s="124"/>
      <c r="F179" s="124"/>
      <c r="G179" s="124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</row>
    <row r="180" spans="2:75" x14ac:dyDescent="0.25">
      <c r="B180" s="105"/>
      <c r="C180" s="124"/>
      <c r="D180" s="124"/>
      <c r="E180" s="124"/>
      <c r="F180" s="124"/>
      <c r="G180" s="124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</row>
    <row r="181" spans="2:75" x14ac:dyDescent="0.25">
      <c r="B181" s="105"/>
      <c r="C181" s="124"/>
      <c r="D181" s="124"/>
      <c r="E181" s="124"/>
      <c r="F181" s="124"/>
      <c r="G181" s="124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24"/>
      <c r="AX181" s="124"/>
      <c r="AY181" s="124"/>
      <c r="AZ181" s="124"/>
      <c r="BA181" s="124"/>
      <c r="BB181" s="124"/>
      <c r="BC181" s="124"/>
      <c r="BD181" s="124"/>
      <c r="BE181" s="124"/>
      <c r="BF181" s="124"/>
      <c r="BG181" s="124"/>
      <c r="BH181" s="124"/>
      <c r="BI181" s="124"/>
      <c r="BJ181" s="124"/>
      <c r="BK181" s="124"/>
      <c r="BL181" s="124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</row>
    <row r="182" spans="2:75" x14ac:dyDescent="0.25">
      <c r="B182" s="105"/>
      <c r="C182" s="124"/>
      <c r="D182" s="124"/>
      <c r="E182" s="124"/>
      <c r="F182" s="124"/>
      <c r="G182" s="124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</row>
    <row r="183" spans="2:75" x14ac:dyDescent="0.25">
      <c r="B183" s="105"/>
      <c r="C183" s="124"/>
      <c r="D183" s="124"/>
      <c r="E183" s="124"/>
      <c r="F183" s="124"/>
      <c r="G183" s="124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</row>
    <row r="184" spans="2:75" x14ac:dyDescent="0.25">
      <c r="B184" s="105"/>
      <c r="C184" s="124"/>
      <c r="D184" s="124"/>
      <c r="E184" s="124"/>
      <c r="F184" s="124"/>
      <c r="G184" s="124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</row>
    <row r="185" spans="2:75" x14ac:dyDescent="0.25">
      <c r="B185" s="105"/>
      <c r="C185" s="124"/>
      <c r="D185" s="124"/>
      <c r="E185" s="124"/>
      <c r="F185" s="124"/>
      <c r="G185" s="124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</row>
    <row r="186" spans="2:75" x14ac:dyDescent="0.25">
      <c r="B186" s="105"/>
      <c r="C186" s="124"/>
      <c r="D186" s="124"/>
      <c r="E186" s="124"/>
      <c r="F186" s="124"/>
      <c r="G186" s="124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</row>
    <row r="187" spans="2:75" x14ac:dyDescent="0.25">
      <c r="B187" s="105"/>
      <c r="C187" s="124"/>
      <c r="D187" s="124"/>
      <c r="E187" s="124"/>
      <c r="F187" s="124"/>
      <c r="G187" s="124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</row>
    <row r="188" spans="2:75" x14ac:dyDescent="0.25">
      <c r="B188" s="105"/>
      <c r="C188" s="124"/>
      <c r="D188" s="124"/>
      <c r="E188" s="124"/>
      <c r="F188" s="124"/>
      <c r="G188" s="124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</row>
    <row r="189" spans="2:75" x14ac:dyDescent="0.25">
      <c r="B189" s="105"/>
      <c r="C189" s="124"/>
      <c r="D189" s="124"/>
      <c r="E189" s="124"/>
      <c r="F189" s="124"/>
      <c r="G189" s="124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</row>
    <row r="190" spans="2:75" x14ac:dyDescent="0.25">
      <c r="B190" s="105"/>
      <c r="C190" s="124"/>
      <c r="D190" s="124"/>
      <c r="E190" s="124"/>
      <c r="F190" s="124"/>
      <c r="G190" s="124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</row>
    <row r="191" spans="2:75" x14ac:dyDescent="0.25">
      <c r="B191" s="105"/>
      <c r="C191" s="124"/>
      <c r="D191" s="124"/>
      <c r="E191" s="124"/>
      <c r="F191" s="124"/>
      <c r="G191" s="124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</row>
    <row r="192" spans="2:75" x14ac:dyDescent="0.25">
      <c r="B192" s="105"/>
      <c r="C192" s="124"/>
      <c r="D192" s="124"/>
      <c r="E192" s="124"/>
      <c r="F192" s="124"/>
      <c r="G192" s="124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</row>
    <row r="193" spans="2:75" x14ac:dyDescent="0.25">
      <c r="B193" s="105"/>
      <c r="C193" s="124"/>
      <c r="D193" s="124"/>
      <c r="E193" s="124"/>
      <c r="F193" s="124"/>
      <c r="G193" s="124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</row>
    <row r="194" spans="2:75" x14ac:dyDescent="0.25">
      <c r="B194" s="105"/>
      <c r="C194" s="124"/>
      <c r="D194" s="124"/>
      <c r="E194" s="124"/>
      <c r="F194" s="124"/>
      <c r="G194" s="12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  <c r="BI194" s="124"/>
      <c r="BJ194" s="124"/>
      <c r="BK194" s="124"/>
      <c r="BL194" s="124"/>
      <c r="BM194" s="124"/>
      <c r="BN194" s="124"/>
      <c r="BO194" s="124"/>
      <c r="BP194" s="124"/>
      <c r="BQ194" s="124"/>
      <c r="BR194" s="124"/>
      <c r="BS194" s="124"/>
      <c r="BT194" s="124"/>
      <c r="BU194" s="124"/>
      <c r="BV194" s="124"/>
      <c r="BW194" s="124"/>
    </row>
    <row r="195" spans="2:75" x14ac:dyDescent="0.25">
      <c r="B195" s="105"/>
      <c r="C195" s="124"/>
      <c r="D195" s="124"/>
      <c r="E195" s="124"/>
      <c r="F195" s="124"/>
      <c r="G195" s="124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  <c r="BI195" s="124"/>
      <c r="BJ195" s="124"/>
      <c r="BK195" s="124"/>
      <c r="BL195" s="124"/>
      <c r="BM195" s="124"/>
      <c r="BN195" s="124"/>
      <c r="BO195" s="124"/>
      <c r="BP195" s="124"/>
      <c r="BQ195" s="124"/>
      <c r="BR195" s="124"/>
      <c r="BS195" s="124"/>
      <c r="BT195" s="124"/>
      <c r="BU195" s="124"/>
      <c r="BV195" s="124"/>
      <c r="BW195" s="124"/>
    </row>
    <row r="196" spans="2:75" x14ac:dyDescent="0.25">
      <c r="B196" s="105"/>
      <c r="C196" s="124"/>
      <c r="D196" s="124"/>
      <c r="E196" s="124"/>
      <c r="F196" s="124"/>
      <c r="G196" s="124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</row>
    <row r="197" spans="2:75" x14ac:dyDescent="0.25">
      <c r="B197" s="105"/>
      <c r="C197" s="124"/>
      <c r="D197" s="124"/>
      <c r="E197" s="124"/>
      <c r="F197" s="124"/>
      <c r="G197" s="124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  <c r="BI197" s="124"/>
      <c r="BJ197" s="124"/>
      <c r="BK197" s="124"/>
      <c r="BL197" s="124"/>
      <c r="BM197" s="124"/>
      <c r="BN197" s="124"/>
      <c r="BO197" s="124"/>
      <c r="BP197" s="124"/>
      <c r="BQ197" s="124"/>
      <c r="BR197" s="124"/>
      <c r="BS197" s="124"/>
      <c r="BT197" s="124"/>
      <c r="BU197" s="124"/>
      <c r="BV197" s="124"/>
      <c r="BW197" s="124"/>
    </row>
    <row r="198" spans="2:75" x14ac:dyDescent="0.25">
      <c r="B198" s="105"/>
      <c r="C198" s="124"/>
      <c r="D198" s="124"/>
      <c r="E198" s="124"/>
      <c r="F198" s="124"/>
      <c r="G198" s="124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  <c r="BM198" s="124"/>
      <c r="BN198" s="124"/>
      <c r="BO198" s="124"/>
      <c r="BP198" s="124"/>
      <c r="BQ198" s="124"/>
      <c r="BR198" s="124"/>
      <c r="BS198" s="124"/>
      <c r="BT198" s="124"/>
      <c r="BU198" s="124"/>
      <c r="BV198" s="124"/>
      <c r="BW198" s="124"/>
    </row>
    <row r="199" spans="2:75" x14ac:dyDescent="0.25">
      <c r="B199" s="105"/>
      <c r="C199" s="124"/>
      <c r="D199" s="124"/>
      <c r="E199" s="124"/>
      <c r="F199" s="124"/>
      <c r="G199" s="124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124"/>
      <c r="BM199" s="124"/>
      <c r="BN199" s="124"/>
      <c r="BO199" s="124"/>
      <c r="BP199" s="124"/>
      <c r="BQ199" s="124"/>
      <c r="BR199" s="124"/>
      <c r="BS199" s="124"/>
      <c r="BT199" s="124"/>
      <c r="BU199" s="124"/>
      <c r="BV199" s="124"/>
      <c r="BW199" s="124"/>
    </row>
    <row r="200" spans="2:75" x14ac:dyDescent="0.25">
      <c r="B200" s="105"/>
      <c r="C200" s="124"/>
      <c r="D200" s="124"/>
      <c r="E200" s="124"/>
      <c r="F200" s="124"/>
      <c r="G200" s="124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  <c r="BI200" s="124"/>
      <c r="BJ200" s="124"/>
      <c r="BK200" s="124"/>
      <c r="BL200" s="124"/>
      <c r="BM200" s="124"/>
      <c r="BN200" s="124"/>
      <c r="BO200" s="124"/>
      <c r="BP200" s="124"/>
      <c r="BQ200" s="124"/>
      <c r="BR200" s="124"/>
      <c r="BS200" s="124"/>
      <c r="BT200" s="124"/>
      <c r="BU200" s="124"/>
      <c r="BV200" s="124"/>
      <c r="BW200" s="124"/>
    </row>
    <row r="201" spans="2:75" x14ac:dyDescent="0.25">
      <c r="B201" s="105"/>
      <c r="C201" s="124"/>
      <c r="D201" s="124"/>
      <c r="E201" s="124"/>
      <c r="F201" s="124"/>
      <c r="G201" s="124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  <c r="BI201" s="124"/>
      <c r="BJ201" s="124"/>
      <c r="BK201" s="124"/>
      <c r="BL201" s="124"/>
      <c r="BM201" s="124"/>
      <c r="BN201" s="124"/>
      <c r="BO201" s="124"/>
      <c r="BP201" s="124"/>
      <c r="BQ201" s="124"/>
      <c r="BR201" s="124"/>
      <c r="BS201" s="124"/>
      <c r="BT201" s="124"/>
      <c r="BU201" s="124"/>
      <c r="BV201" s="124"/>
      <c r="BW201" s="124"/>
    </row>
    <row r="202" spans="2:75" x14ac:dyDescent="0.25">
      <c r="B202" s="105"/>
      <c r="C202" s="124"/>
      <c r="D202" s="124"/>
      <c r="E202" s="124"/>
      <c r="F202" s="124"/>
      <c r="G202" s="124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  <c r="AR202" s="142"/>
      <c r="AS202" s="142"/>
      <c r="AT202" s="142"/>
      <c r="AU202" s="142"/>
      <c r="AV202" s="142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  <c r="BM202" s="124"/>
      <c r="BN202" s="124"/>
      <c r="BO202" s="124"/>
      <c r="BP202" s="124"/>
      <c r="BQ202" s="124"/>
      <c r="BR202" s="124"/>
      <c r="BS202" s="124"/>
      <c r="BT202" s="124"/>
      <c r="BU202" s="124"/>
      <c r="BV202" s="124"/>
      <c r="BW202" s="124"/>
    </row>
    <row r="203" spans="2:75" x14ac:dyDescent="0.25">
      <c r="B203" s="105"/>
      <c r="C203" s="124"/>
      <c r="D203" s="124"/>
      <c r="E203" s="124"/>
      <c r="F203" s="124"/>
      <c r="G203" s="124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</row>
  </sheetData>
  <mergeCells count="9">
    <mergeCell ref="G6:G8"/>
    <mergeCell ref="A1:F1"/>
    <mergeCell ref="A6:A8"/>
    <mergeCell ref="B6:B8"/>
    <mergeCell ref="C6:C8"/>
    <mergeCell ref="D6:D8"/>
    <mergeCell ref="E6:E8"/>
    <mergeCell ref="F6:F8"/>
    <mergeCell ref="B5:G5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11</vt:i4>
      </vt:variant>
    </vt:vector>
  </HeadingPairs>
  <TitlesOfParts>
    <vt:vector size="31" baseType="lpstr">
      <vt:lpstr>IndiceTablas</vt:lpstr>
      <vt:lpstr>T0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Hoja3</vt:lpstr>
      <vt:lpstr>Hoja4</vt:lpstr>
      <vt:lpstr>'T1'!_Toc333916491</vt:lpstr>
      <vt:lpstr>'T9'!_Toc403748823</vt:lpstr>
      <vt:lpstr>'T1'!Print_Area</vt:lpstr>
      <vt:lpstr>'T12'!Print_Area</vt:lpstr>
      <vt:lpstr>'T14'!Print_Area</vt:lpstr>
      <vt:lpstr>'T2'!Print_Area</vt:lpstr>
      <vt:lpstr>'T4'!Print_Area</vt:lpstr>
      <vt:lpstr>'T5'!Print_Area</vt:lpstr>
      <vt:lpstr>'T6'!Print_Area</vt:lpstr>
      <vt:lpstr>'T7'!Print_Area</vt:lpstr>
      <vt:lpstr>'T9'!Print_Area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cvezzaro</dc:creator>
  <cp:lastModifiedBy>Valentina Gaggero</cp:lastModifiedBy>
  <cp:lastPrinted>2014-12-19T16:54:16Z</cp:lastPrinted>
  <dcterms:created xsi:type="dcterms:W3CDTF">2011-09-29T19:47:57Z</dcterms:created>
  <dcterms:modified xsi:type="dcterms:W3CDTF">2015-08-10T15:05:13Z</dcterms:modified>
</cp:coreProperties>
</file>